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rancis_calderon\Desktop\"/>
    </mc:Choice>
  </mc:AlternateContent>
  <xr:revisionPtr revIDLastSave="0" documentId="8_{39C523A7-2475-4773-9EF6-45B2D3119F00}" xr6:coauthVersionLast="47" xr6:coauthVersionMax="47" xr10:uidLastSave="{00000000-0000-0000-0000-000000000000}"/>
  <bookViews>
    <workbookView xWindow="-120" yWindow="-120" windowWidth="29040" windowHeight="15720" firstSheet="7" activeTab="12" xr2:uid="{00000000-000D-0000-FFFF-FFFF00000000}"/>
  </bookViews>
  <sheets>
    <sheet name="Asistencia Judicial 1" sheetId="1" r:id="rId1"/>
    <sheet name="Asistencia Judicial 2" sheetId="2" r:id="rId2"/>
    <sheet name="Asistencia Judicial 3" sheetId="3" r:id="rId3"/>
    <sheet name="Asistencia Judicial 4" sheetId="4" r:id="rId4"/>
    <sheet name="Mediación 1" sheetId="5" r:id="rId5"/>
    <sheet name="Mediación 2" sheetId="6" r:id="rId6"/>
    <sheet name="Mediación 3" sheetId="7" r:id="rId7"/>
    <sheet name="Higiene y Seguridad 1" sheetId="9" r:id="rId8"/>
    <sheet name="Higiene y Seguridad 2" sheetId="10" r:id="rId9"/>
    <sheet name="Higieneny Seguridad 3" sheetId="11" r:id="rId10"/>
    <sheet name="Higiene y Segurida4" sheetId="13" r:id="rId11"/>
    <sheet name="SENAE" sheetId="14" r:id="rId12"/>
    <sheet name="Oficina de Acceso  a la Informa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3" l="1"/>
  <c r="G7" i="13"/>
  <c r="E7" i="13"/>
  <c r="F36" i="13" s="1"/>
  <c r="C7" i="13"/>
  <c r="D24" i="13" s="1"/>
  <c r="F20" i="13" l="1"/>
  <c r="D13" i="13"/>
  <c r="F9" i="13"/>
  <c r="F13" i="13"/>
  <c r="F16" i="13"/>
  <c r="D9" i="13"/>
  <c r="D11" i="13"/>
  <c r="D20" i="13"/>
  <c r="D40" i="13"/>
  <c r="D8" i="13"/>
  <c r="D12" i="13"/>
  <c r="D28" i="13"/>
  <c r="F40" i="13"/>
  <c r="F8" i="13"/>
  <c r="F12" i="13"/>
  <c r="F28" i="13"/>
  <c r="D15" i="13"/>
  <c r="F17" i="13"/>
  <c r="F11" i="13"/>
  <c r="D19" i="13"/>
  <c r="F21" i="13"/>
  <c r="D44" i="13"/>
  <c r="F44" i="13"/>
  <c r="D45" i="13"/>
  <c r="D41" i="13"/>
  <c r="D37" i="13"/>
  <c r="D33" i="13"/>
  <c r="D29" i="13"/>
  <c r="D25" i="13"/>
  <c r="D21" i="13"/>
  <c r="D17" i="13"/>
  <c r="D46" i="13"/>
  <c r="D42" i="13"/>
  <c r="D38" i="13"/>
  <c r="D34" i="13"/>
  <c r="D30" i="13"/>
  <c r="D26" i="13"/>
  <c r="D22" i="13"/>
  <c r="D18" i="13"/>
  <c r="D47" i="13"/>
  <c r="D43" i="13"/>
  <c r="D39" i="13"/>
  <c r="D35" i="13"/>
  <c r="D31" i="13"/>
  <c r="D27" i="13"/>
  <c r="D23" i="13"/>
  <c r="D10" i="13"/>
  <c r="D14" i="13"/>
  <c r="F24" i="13"/>
  <c r="D36" i="13"/>
  <c r="F10" i="13"/>
  <c r="F14" i="13"/>
  <c r="D32" i="13"/>
  <c r="F45" i="13"/>
  <c r="F41" i="13"/>
  <c r="F37" i="13"/>
  <c r="F33" i="13"/>
  <c r="F29" i="13"/>
  <c r="F25" i="13"/>
  <c r="F46" i="13"/>
  <c r="F42" i="13"/>
  <c r="F38" i="13"/>
  <c r="F34" i="13"/>
  <c r="F30" i="13"/>
  <c r="F26" i="13"/>
  <c r="F22" i="13"/>
  <c r="F18" i="13"/>
  <c r="F47" i="13"/>
  <c r="F43" i="13"/>
  <c r="F39" i="13"/>
  <c r="F35" i="13"/>
  <c r="F31" i="13"/>
  <c r="F27" i="13"/>
  <c r="F23" i="13"/>
  <c r="F19" i="13"/>
  <c r="F15" i="13"/>
  <c r="D16" i="13"/>
  <c r="F32" i="13"/>
  <c r="F7" i="11"/>
  <c r="E7" i="11"/>
  <c r="C7" i="11"/>
  <c r="D31" i="11" s="1"/>
  <c r="D7" i="13" l="1"/>
  <c r="F7" i="13"/>
  <c r="D35" i="11"/>
  <c r="D38" i="11"/>
  <c r="D41" i="11"/>
  <c r="D44" i="11"/>
  <c r="D47" i="11"/>
  <c r="D8" i="11"/>
  <c r="D11" i="11"/>
  <c r="D14" i="11"/>
  <c r="D17" i="11"/>
  <c r="D20" i="11"/>
  <c r="D23" i="11"/>
  <c r="D26" i="11"/>
  <c r="D29" i="11"/>
  <c r="D32" i="11"/>
  <c r="D36" i="11"/>
  <c r="D39" i="11"/>
  <c r="D42" i="11"/>
  <c r="D45" i="11"/>
  <c r="D9" i="11"/>
  <c r="D12" i="11"/>
  <c r="D15" i="11"/>
  <c r="D18" i="11"/>
  <c r="D21" i="11"/>
  <c r="D24" i="11"/>
  <c r="D27" i="11"/>
  <c r="D30" i="11"/>
  <c r="D33" i="11"/>
  <c r="D34" i="11"/>
  <c r="D37" i="11"/>
  <c r="D40" i="11"/>
  <c r="D43" i="11"/>
  <c r="D46" i="11"/>
  <c r="D10" i="11"/>
  <c r="D13" i="11"/>
  <c r="D16" i="11"/>
  <c r="D19" i="11"/>
  <c r="D22" i="11"/>
  <c r="D25" i="11"/>
  <c r="D28" i="11"/>
  <c r="D7" i="10"/>
  <c r="E47" i="10" s="1"/>
  <c r="D7" i="11" l="1"/>
  <c r="E12" i="10"/>
  <c r="E24" i="10"/>
  <c r="E42" i="10"/>
  <c r="E30" i="10"/>
  <c r="E18" i="10"/>
  <c r="E36" i="10"/>
  <c r="E31" i="10"/>
  <c r="E25" i="10"/>
  <c r="E8" i="10"/>
  <c r="E14" i="10"/>
  <c r="E20" i="10"/>
  <c r="E26" i="10"/>
  <c r="E32" i="10"/>
  <c r="E38" i="10"/>
  <c r="E44" i="10"/>
  <c r="E13" i="10"/>
  <c r="E43" i="10"/>
  <c r="E9" i="10"/>
  <c r="E15" i="10"/>
  <c r="E21" i="10"/>
  <c r="E27" i="10"/>
  <c r="E33" i="10"/>
  <c r="E39" i="10"/>
  <c r="E45" i="10"/>
  <c r="E37" i="10"/>
  <c r="E10" i="10"/>
  <c r="E16" i="10"/>
  <c r="E22" i="10"/>
  <c r="E28" i="10"/>
  <c r="E34" i="10"/>
  <c r="E40" i="10"/>
  <c r="E46" i="10"/>
  <c r="E19" i="10"/>
  <c r="E11" i="10"/>
  <c r="E17" i="10"/>
  <c r="E23" i="10"/>
  <c r="E29" i="10"/>
  <c r="E35" i="10"/>
  <c r="E41" i="10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G6" i="7"/>
  <c r="F6" i="7"/>
  <c r="E6" i="7"/>
  <c r="D6" i="7"/>
  <c r="C6" i="7"/>
  <c r="B23" i="6"/>
  <c r="B19" i="6"/>
  <c r="B26" i="6"/>
  <c r="B25" i="6"/>
  <c r="B24" i="6"/>
  <c r="B22" i="6"/>
  <c r="B21" i="6"/>
  <c r="B20" i="6"/>
  <c r="B18" i="6"/>
  <c r="B17" i="6"/>
  <c r="B16" i="6"/>
  <c r="B15" i="6"/>
  <c r="B14" i="6"/>
  <c r="B12" i="6"/>
  <c r="B11" i="6"/>
  <c r="B10" i="6"/>
  <c r="B9" i="6"/>
  <c r="B8" i="6"/>
  <c r="B7" i="6"/>
  <c r="B6" i="6"/>
  <c r="G5" i="6"/>
  <c r="F5" i="6"/>
  <c r="E5" i="6"/>
  <c r="D5" i="6"/>
  <c r="C5" i="6"/>
  <c r="E7" i="10" l="1"/>
  <c r="B6" i="7"/>
  <c r="B13" i="6"/>
  <c r="B27" i="6"/>
  <c r="D7" i="5"/>
  <c r="D25" i="5"/>
  <c r="D24" i="5"/>
  <c r="D23" i="5"/>
  <c r="D21" i="5"/>
  <c r="H20" i="5"/>
  <c r="F20" i="5"/>
  <c r="B20" i="5"/>
  <c r="D11" i="5"/>
  <c r="D10" i="5"/>
  <c r="D9" i="5"/>
  <c r="D8" i="5"/>
  <c r="H6" i="5"/>
  <c r="F6" i="5"/>
  <c r="B6" i="5"/>
  <c r="C11" i="5" s="1"/>
  <c r="B5" i="6" l="1"/>
  <c r="D6" i="5"/>
  <c r="D20" i="5"/>
  <c r="C7" i="5"/>
  <c r="C24" i="5"/>
  <c r="C21" i="5"/>
  <c r="C10" i="5"/>
  <c r="C23" i="5"/>
  <c r="C9" i="5"/>
  <c r="C8" i="5"/>
  <c r="C25" i="5"/>
  <c r="C22" i="5"/>
  <c r="I25" i="5" l="1"/>
  <c r="G22" i="5"/>
  <c r="G23" i="5"/>
  <c r="G24" i="5"/>
  <c r="G25" i="5"/>
  <c r="G21" i="5"/>
  <c r="G8" i="5"/>
  <c r="G9" i="5"/>
  <c r="G10" i="5"/>
  <c r="G11" i="5"/>
  <c r="G7" i="5"/>
  <c r="I7" i="5"/>
  <c r="E11" i="5"/>
  <c r="E10" i="5"/>
  <c r="I10" i="5"/>
  <c r="E7" i="5"/>
  <c r="I11" i="5"/>
  <c r="E8" i="5"/>
  <c r="I8" i="5"/>
  <c r="I9" i="5"/>
  <c r="E9" i="5"/>
  <c r="I24" i="5"/>
  <c r="I22" i="5"/>
  <c r="E22" i="5"/>
  <c r="E23" i="5"/>
  <c r="I23" i="5"/>
  <c r="I21" i="5"/>
  <c r="E21" i="5"/>
  <c r="E24" i="5"/>
  <c r="C6" i="5"/>
  <c r="C20" i="5"/>
  <c r="G6" i="5" l="1"/>
  <c r="E6" i="5"/>
  <c r="I6" i="5"/>
  <c r="G20" i="5"/>
  <c r="I20" i="5"/>
  <c r="E20" i="5"/>
  <c r="B4" i="4" l="1"/>
  <c r="C8" i="4" s="1"/>
  <c r="C9" i="4" l="1"/>
  <c r="C5" i="4"/>
  <c r="C10" i="4"/>
  <c r="C6" i="4"/>
  <c r="C7" i="4"/>
  <c r="B6" i="3"/>
  <c r="C28" i="3" s="1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G8" i="2"/>
  <c r="E8" i="2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G8" i="1"/>
  <c r="E8" i="1"/>
  <c r="C4" i="4" l="1"/>
  <c r="C7" i="3"/>
  <c r="C25" i="3"/>
  <c r="C9" i="3"/>
  <c r="C13" i="3"/>
  <c r="C19" i="3"/>
  <c r="C27" i="3"/>
  <c r="C21" i="3"/>
  <c r="C15" i="3"/>
  <c r="C11" i="3"/>
  <c r="C17" i="3"/>
  <c r="C23" i="3"/>
  <c r="C12" i="3"/>
  <c r="C18" i="3"/>
  <c r="C24" i="3"/>
  <c r="C8" i="3"/>
  <c r="C14" i="3"/>
  <c r="C20" i="3"/>
  <c r="C26" i="3"/>
  <c r="C10" i="3"/>
  <c r="C16" i="3"/>
  <c r="C22" i="3"/>
  <c r="C8" i="2"/>
  <c r="H36" i="2" s="1"/>
  <c r="C8" i="1"/>
  <c r="H44" i="1" s="1"/>
  <c r="C6" i="3" l="1"/>
  <c r="F36" i="2"/>
  <c r="H44" i="2"/>
  <c r="H31" i="2"/>
  <c r="D43" i="2"/>
  <c r="D16" i="2"/>
  <c r="F16" i="2"/>
  <c r="F26" i="2"/>
  <c r="F41" i="2"/>
  <c r="F38" i="2"/>
  <c r="D20" i="2"/>
  <c r="D10" i="2"/>
  <c r="D14" i="2"/>
  <c r="D17" i="2"/>
  <c r="H11" i="2"/>
  <c r="D37" i="2"/>
  <c r="F27" i="2"/>
  <c r="F40" i="2"/>
  <c r="H48" i="2"/>
  <c r="F9" i="2"/>
  <c r="F43" i="2"/>
  <c r="D48" i="2"/>
  <c r="D33" i="2"/>
  <c r="D12" i="2"/>
  <c r="D23" i="2"/>
  <c r="D25" i="2"/>
  <c r="F20" i="2"/>
  <c r="H35" i="2"/>
  <c r="F42" i="2"/>
  <c r="H28" i="2"/>
  <c r="H16" i="2"/>
  <c r="H46" i="2"/>
  <c r="D36" i="2"/>
  <c r="F19" i="2"/>
  <c r="F21" i="2"/>
  <c r="H26" i="2"/>
  <c r="F22" i="2"/>
  <c r="H37" i="2"/>
  <c r="F44" i="2"/>
  <c r="H30" i="2"/>
  <c r="D24" i="2"/>
  <c r="H21" i="2"/>
  <c r="F15" i="2"/>
  <c r="H13" i="2"/>
  <c r="F24" i="2"/>
  <c r="H39" i="2"/>
  <c r="F46" i="2"/>
  <c r="H32" i="2"/>
  <c r="D18" i="2"/>
  <c r="D40" i="2"/>
  <c r="D29" i="2"/>
  <c r="F18" i="2"/>
  <c r="H17" i="2"/>
  <c r="H9" i="2"/>
  <c r="H20" i="2"/>
  <c r="H41" i="2"/>
  <c r="F48" i="2"/>
  <c r="D22" i="2"/>
  <c r="D42" i="2"/>
  <c r="D13" i="2"/>
  <c r="H19" i="2"/>
  <c r="F23" i="2"/>
  <c r="F25" i="2"/>
  <c r="H22" i="2"/>
  <c r="H43" i="2"/>
  <c r="F28" i="2"/>
  <c r="D38" i="2"/>
  <c r="D19" i="2"/>
  <c r="D26" i="2"/>
  <c r="D21" i="2"/>
  <c r="H24" i="2"/>
  <c r="H45" i="2"/>
  <c r="F30" i="2"/>
  <c r="D31" i="2"/>
  <c r="H10" i="2"/>
  <c r="D15" i="2"/>
  <c r="F45" i="2"/>
  <c r="D27" i="2"/>
  <c r="H47" i="2"/>
  <c r="H38" i="2"/>
  <c r="H12" i="2"/>
  <c r="D9" i="2"/>
  <c r="D41" i="2"/>
  <c r="F47" i="2"/>
  <c r="H33" i="2"/>
  <c r="H40" i="2"/>
  <c r="D44" i="2"/>
  <c r="H14" i="2"/>
  <c r="F11" i="2"/>
  <c r="H29" i="2"/>
  <c r="H27" i="2"/>
  <c r="D28" i="2"/>
  <c r="H42" i="2"/>
  <c r="D11" i="2"/>
  <c r="F10" i="2"/>
  <c r="F35" i="2"/>
  <c r="F13" i="2"/>
  <c r="H25" i="2"/>
  <c r="F37" i="2"/>
  <c r="F29" i="2"/>
  <c r="D30" i="2"/>
  <c r="F32" i="2"/>
  <c r="H34" i="2"/>
  <c r="D46" i="2"/>
  <c r="F12" i="2"/>
  <c r="F39" i="2"/>
  <c r="H15" i="2"/>
  <c r="D45" i="2"/>
  <c r="D47" i="2"/>
  <c r="F31" i="2"/>
  <c r="D32" i="2"/>
  <c r="F34" i="2"/>
  <c r="F14" i="2"/>
  <c r="F17" i="2"/>
  <c r="H23" i="2"/>
  <c r="D39" i="2"/>
  <c r="H18" i="2"/>
  <c r="F33" i="2"/>
  <c r="D34" i="2"/>
  <c r="F28" i="1"/>
  <c r="F29" i="1"/>
  <c r="H9" i="1"/>
  <c r="F35" i="1"/>
  <c r="F15" i="1"/>
  <c r="H39" i="1"/>
  <c r="F48" i="1"/>
  <c r="F39" i="1"/>
  <c r="F18" i="1"/>
  <c r="F42" i="1"/>
  <c r="F17" i="1"/>
  <c r="H43" i="1"/>
  <c r="F32" i="1"/>
  <c r="D44" i="1"/>
  <c r="D20" i="1"/>
  <c r="F47" i="1"/>
  <c r="F34" i="1"/>
  <c r="H25" i="1"/>
  <c r="H45" i="1"/>
  <c r="F25" i="1"/>
  <c r="H13" i="1"/>
  <c r="H47" i="1"/>
  <c r="D9" i="1"/>
  <c r="D16" i="1"/>
  <c r="F38" i="1"/>
  <c r="H28" i="1"/>
  <c r="H33" i="1"/>
  <c r="D22" i="1"/>
  <c r="D37" i="1"/>
  <c r="F26" i="1"/>
  <c r="F11" i="1"/>
  <c r="H10" i="1"/>
  <c r="H40" i="1"/>
  <c r="F43" i="1"/>
  <c r="H46" i="1"/>
  <c r="H22" i="1"/>
  <c r="H42" i="1"/>
  <c r="D40" i="1"/>
  <c r="F9" i="1"/>
  <c r="H12" i="1"/>
  <c r="F36" i="1"/>
  <c r="F45" i="1"/>
  <c r="H32" i="1"/>
  <c r="D14" i="1"/>
  <c r="F27" i="1"/>
  <c r="D31" i="1"/>
  <c r="H15" i="1"/>
  <c r="F22" i="1"/>
  <c r="F16" i="1"/>
  <c r="D21" i="1"/>
  <c r="D29" i="1"/>
  <c r="D13" i="1"/>
  <c r="D48" i="1"/>
  <c r="D23" i="1"/>
  <c r="D39" i="1"/>
  <c r="H21" i="1"/>
  <c r="F23" i="1"/>
  <c r="D32" i="1"/>
  <c r="D12" i="1"/>
  <c r="F14" i="1"/>
  <c r="H18" i="1"/>
  <c r="F37" i="1"/>
  <c r="D15" i="1"/>
  <c r="F19" i="1"/>
  <c r="D33" i="1"/>
  <c r="H27" i="1"/>
  <c r="D46" i="1"/>
  <c r="D10" i="1"/>
  <c r="F13" i="1"/>
  <c r="D18" i="1"/>
  <c r="F10" i="1"/>
  <c r="H20" i="1"/>
  <c r="D17" i="1"/>
  <c r="F21" i="1"/>
  <c r="D41" i="1"/>
  <c r="H29" i="1"/>
  <c r="D42" i="1"/>
  <c r="D25" i="1"/>
  <c r="F41" i="1"/>
  <c r="F20" i="1"/>
  <c r="F12" i="1"/>
  <c r="D34" i="1"/>
  <c r="D19" i="1"/>
  <c r="H23" i="1"/>
  <c r="D47" i="1"/>
  <c r="H31" i="1"/>
  <c r="D38" i="1"/>
  <c r="H19" i="1"/>
  <c r="H14" i="1"/>
  <c r="H17" i="1"/>
  <c r="F40" i="1"/>
  <c r="D26" i="1"/>
  <c r="F30" i="1"/>
  <c r="F31" i="1"/>
  <c r="H34" i="1"/>
  <c r="D11" i="1"/>
  <c r="D36" i="1"/>
  <c r="D43" i="1"/>
  <c r="H11" i="1"/>
  <c r="D24" i="1"/>
  <c r="H16" i="1"/>
  <c r="D27" i="1"/>
  <c r="D30" i="1"/>
  <c r="H26" i="1"/>
  <c r="H41" i="1"/>
  <c r="H35" i="1"/>
  <c r="H48" i="1"/>
  <c r="F24" i="1"/>
  <c r="H24" i="1"/>
  <c r="D28" i="1"/>
  <c r="H36" i="1"/>
  <c r="F46" i="1"/>
  <c r="H37" i="1"/>
  <c r="H30" i="1"/>
  <c r="H38" i="1"/>
  <c r="F44" i="1"/>
  <c r="D45" i="1"/>
  <c r="F33" i="1"/>
  <c r="H8" i="2" l="1"/>
  <c r="F8" i="2"/>
  <c r="D8" i="2"/>
  <c r="D8" i="1"/>
  <c r="F8" i="1"/>
  <c r="H8" i="1"/>
</calcChain>
</file>

<file path=xl/sharedStrings.xml><?xml version="1.0" encoding="utf-8"?>
<sst xmlns="http://schemas.openxmlformats.org/spreadsheetml/2006/main" count="575" uniqueCount="222">
  <si>
    <t>Representación Local</t>
  </si>
  <si>
    <t>Sexo</t>
  </si>
  <si>
    <t>Total Público</t>
  </si>
  <si>
    <t>Femenino</t>
  </si>
  <si>
    <t>Masculino</t>
  </si>
  <si>
    <t>No.</t>
  </si>
  <si>
    <t>%</t>
  </si>
  <si>
    <t>No</t>
  </si>
  <si>
    <t>Total</t>
  </si>
  <si>
    <t>Ozama o Metropolitana</t>
  </si>
  <si>
    <t>Distrito Nacional</t>
  </si>
  <si>
    <t>Santo Domingo Este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</si>
  <si>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</si>
  <si>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</si>
  <si>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</si>
  <si>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</si>
  <si>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</si>
  <si>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</si>
  <si>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</si>
  <si>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</si>
  <si>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</si>
  <si>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</si>
  <si>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</si>
  <si>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</si>
  <si>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</si>
  <si>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</si>
  <si>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</si>
  <si>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</si>
  <si>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</si>
  <si>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>Cibao Nordeste</t>
  </si>
  <si>
    <t>San Francisco Macorís (Duarte)</t>
  </si>
  <si>
    <t>Maria Trinidad Sánchez (Nagua)</t>
  </si>
  <si>
    <t>Hermanas Mirabal (Salcedo)</t>
  </si>
  <si>
    <t>Las Terrenas</t>
  </si>
  <si>
    <t>Samana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</si>
  <si>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</si>
  <si>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</si>
  <si>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</si>
  <si>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</si>
  <si>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</si>
  <si>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</si>
  <si>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</si>
  <si>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</si>
  <si>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</si>
  <si>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</si>
  <si>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</si>
  <si>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</si>
  <si>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</si>
  <si>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</si>
  <si>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</si>
  <si>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</si>
  <si>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</si>
  <si>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</si>
  <si>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</si>
  <si>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</si>
  <si>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</si>
  <si>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</si>
  <si>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</si>
  <si>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</si>
  <si>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</si>
  <si>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 por Sexo, Según Región de Planificación y  Representación Local, Julio-Septiembre Año 2023</t>
  </si>
  <si>
    <t>Trabajador</t>
  </si>
  <si>
    <t>Empleador</t>
  </si>
  <si>
    <t>Público Atendido en Asistencia Judicial por Trabajador y Empleador, Según Región de Planificación y  Representación Local de Julio- Septiembre, Año 2023</t>
  </si>
  <si>
    <t>Rama de Actividad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</si>
  <si>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</si>
  <si>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</si>
  <si>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</si>
  <si>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</si>
  <si>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</si>
  <si>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</si>
  <si>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</si>
  <si>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 y almacenamiento   </t>
  </si>
  <si>
    <t xml:space="preserve">Alojamiento y servicios de comida (hoteles y restaurantes) </t>
  </si>
  <si>
    <t xml:space="preserve">Información y Comunicaciónes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</si>
  <si>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</si>
  <si>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</si>
  <si>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</si>
  <si>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</si>
  <si>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</si>
  <si>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</si>
  <si>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</si>
  <si>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</si>
  <si>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</si>
  <si>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</si>
  <si>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</si>
  <si>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>No pueden clasificarse según Actividad Económica</t>
  </si>
  <si>
    <t>Motivo de la demanda</t>
  </si>
  <si>
    <t>Cantidad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</si>
  <si>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</si>
  <si>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</si>
  <si>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</si>
  <si>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</si>
  <si>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</si>
  <si>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</si>
  <si>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</si>
  <si>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t>Público Atendido con expediente Judiciales, Según Motivo de la demanda, Julio-Septiembre Año 2023</t>
  </si>
  <si>
    <t>Resultado</t>
  </si>
  <si>
    <t>Mediaciones</t>
  </si>
  <si>
    <t>Trabajadores Involucrados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</si>
  <si>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</si>
  <si>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</si>
  <si>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</si>
  <si>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</si>
  <si>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</si>
  <si>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</si>
  <si>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</si>
  <si>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</si>
  <si>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</si>
  <si>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Mediaciones en Conflictos Juridicos de  Trabajo y Trabajadores por Sexo, Según Resultado, Julio-Septiembre 2023</t>
  </si>
  <si>
    <t>Mediaciones en  Convenios Colectivos de  Trabajo y Trabajadores por Sexo, Según Resultado, Julio-Septiembre 2023</t>
  </si>
  <si>
    <t>Total Conflictos</t>
  </si>
  <si>
    <t>No acuerdos</t>
  </si>
  <si>
    <t>No Comparecencia</t>
  </si>
  <si>
    <t>Mediaciones en Convenios Colectivos por Rama de Actividad Económica, Según Resultados, Julio-Septiembre 2023</t>
  </si>
  <si>
    <t>Enero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</si>
  <si>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</si>
  <si>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</si>
  <si>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</si>
  <si>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</si>
  <si>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</si>
  <si>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</si>
  <si>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</si>
  <si>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</si>
  <si>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Denuncias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</si>
  <si>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</si>
  <si>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</si>
  <si>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</si>
  <si>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</si>
  <si>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</si>
  <si>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t xml:space="preserve">Región </t>
  </si>
  <si>
    <t xml:space="preserve">Comités </t>
  </si>
  <si>
    <t xml:space="preserve">Distrito Nacional </t>
  </si>
  <si>
    <t>Santo Domingo  Este</t>
  </si>
  <si>
    <t>Bani, peravia</t>
  </si>
  <si>
    <t xml:space="preserve">Cibao Nordeste </t>
  </si>
  <si>
    <t>Constanza</t>
  </si>
  <si>
    <t>Sanchez Ramirez (Cotui)</t>
  </si>
  <si>
    <t>Las Matas de Farfán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</si>
  <si>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</si>
  <si>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Región</t>
  </si>
  <si>
    <t>Cantidad de Empresas</t>
  </si>
  <si>
    <t xml:space="preserve"> </t>
  </si>
  <si>
    <t>Cantidad de Acciones de Evaluaciones y Monitores Realizadas por Empresas, Región de Planificación y Representación Local de Trabajo, Julio-Septiembre Año 2023</t>
  </si>
  <si>
    <t>Empresas</t>
  </si>
  <si>
    <t>Cantidad Taller</t>
  </si>
  <si>
    <t xml:space="preserve">   </t>
  </si>
  <si>
    <t>San Cristobal</t>
  </si>
  <si>
    <t>Personas Capacitadas en Materia de Higiene y Seguridad Industrial por Sexo Según Representación Local  de Trabajo, Julio-Septiembre 2023</t>
  </si>
  <si>
    <t>f</t>
  </si>
  <si>
    <t>No Acuerdos</t>
  </si>
  <si>
    <t>En Proceso</t>
  </si>
  <si>
    <t>Comités de  Higiene y Seguridad del Trabajo Creados Según Gestión, Julio-Septiembre 2023</t>
  </si>
  <si>
    <t>Comités de Higiene y Seguridad del Trabajo Creados Según Región de Planificación y Representación Local de Trabajo, Julio-Septiembre 2023</t>
  </si>
  <si>
    <t>Público Atendido con Expedientes Judiciales por Rama de Actividad Económica, Julio-Septiembre, Año 2023</t>
  </si>
  <si>
    <t>Fuente: Departamento de Asistencia Judicial</t>
  </si>
  <si>
    <t>Fuente: Direccion de Mediacion y Arbitraje</t>
  </si>
  <si>
    <t>Fuente:  Dirección General de Higiene y Seguridad Industrial</t>
  </si>
  <si>
    <t>Fuente: Dirección General de Higiene y Seguridad Industrial</t>
  </si>
  <si>
    <t>MATRIZ DE INDICADORES DE GESTION Y EVALUACION, JULIO-SEPTIEMBRE, AÑO 2023</t>
  </si>
  <si>
    <t>1. Servicio Virtual -Bolsa Electrónica de Empleo (www.empleateya.gob.do)</t>
  </si>
  <si>
    <t>Número de Demandantes de Empleo Registrados</t>
  </si>
  <si>
    <t>Número de empresas Activadas</t>
  </si>
  <si>
    <t>Puestos Registrados</t>
  </si>
  <si>
    <t>Número de vacantes registradas</t>
  </si>
  <si>
    <t>2. Servicio Presencial a través de las Oficinas Territoriales de Empleo (OTEs)</t>
  </si>
  <si>
    <t>Número de Demandantes de Empleo Registrados y Atendidos</t>
  </si>
  <si>
    <t>Número de Empresas Activadas</t>
  </si>
  <si>
    <t>Número de Vacantes Registradas</t>
  </si>
  <si>
    <t>Número de Personas enviadas  (Referidos) a las Empresas</t>
  </si>
  <si>
    <t>Número de personas colocadas</t>
  </si>
  <si>
    <t>Atención a Empresas (Empresas Visitadas+Gestiones Telefónicas)</t>
  </si>
  <si>
    <t>Relación Colocados/Referidos</t>
  </si>
  <si>
    <t>Relación Colocados/Vacantes</t>
  </si>
  <si>
    <t xml:space="preserve">3. Servicios de Orientación  Ocupacional </t>
  </si>
  <si>
    <t>Talleres de Orientación Ocupacional</t>
  </si>
  <si>
    <t>Participantes en los Talleres de Orientación Ocupacional</t>
  </si>
  <si>
    <t>4. Jornadas de Empleo</t>
  </si>
  <si>
    <t>Número de Jornadas Realizadas</t>
  </si>
  <si>
    <t>Número de Solicitantes Atendidos (Asistentes)</t>
  </si>
  <si>
    <t>Número de Solicitantes Referidos (Entrevistados)</t>
  </si>
  <si>
    <t>Número de  Vacantes Disponibles</t>
  </si>
  <si>
    <t>Número de  Colocados</t>
  </si>
  <si>
    <t>Número de  Gestiones Empresariales</t>
  </si>
  <si>
    <t>5. Jornadas de Promoción de Empleo</t>
  </si>
  <si>
    <t xml:space="preserve">Número de Solicitantes Atendidos </t>
  </si>
  <si>
    <t>6. Ferias de Empleo</t>
  </si>
  <si>
    <t>Número de Ferias Realizadas</t>
  </si>
  <si>
    <t>Número de vacantes Disponibles</t>
  </si>
  <si>
    <t>Número de Colocados</t>
  </si>
  <si>
    <t>Reportes de gestión mensual de las Oficinas Territoriales de Empleo</t>
  </si>
  <si>
    <t>Informes de control de Jornadas de Empleo</t>
  </si>
  <si>
    <t>Departamento de Orientación Ocupacional</t>
  </si>
  <si>
    <t>Fuente: Bolsa Electrónica de Empleo, www.empleateya.gob.do</t>
  </si>
  <si>
    <t>Oficina de Acceso a la Información, Julio-Septiembre, Año 2023</t>
  </si>
  <si>
    <t>Servicios de Información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</si>
  <si>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</si>
  <si>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</si>
  <si>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</si>
  <si>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</si>
  <si>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</si>
  <si>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</si>
  <si>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 311</t>
  </si>
  <si>
    <t>Quejas y Denuncias MT</t>
  </si>
  <si>
    <t>Reclamaciones</t>
  </si>
  <si>
    <t xml:space="preserve">Recursos Humanos </t>
  </si>
  <si>
    <t xml:space="preserve">Otros </t>
  </si>
  <si>
    <t>Centro de Atención Ciudadana, Julio-Septiembre, Año 2023</t>
  </si>
  <si>
    <t>Quejas y Denuncias</t>
  </si>
  <si>
    <t>Información de Seguridad Social</t>
  </si>
  <si>
    <t xml:space="preserve">Información de Correspondencia </t>
  </si>
  <si>
    <t>Trabajo Infantil</t>
  </si>
  <si>
    <t>Usuarios Atendidos en el Centro de Documentación Julio-Septiembre, Año 2023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</si>
  <si>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</si>
  <si>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</si>
  <si>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</si>
  <si>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</si>
  <si>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</si>
  <si>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</si>
  <si>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</si>
  <si>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</si>
  <si>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t>Fuente: Sistema de Captura de Servicios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</si>
</sst>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i/>
      <sz val="9"/>
      <color theme="1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9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sz val="10"/>
      <name val="Arial"/>
      <family val="2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askerville Old Face"/>
      <family val="1"/>
    </font>
    <font>
      <sz val="11"/>
      <color rgb="FF000000"/>
      <name val="Baskerville Old Face"/>
      <family val="1"/>
    </font>
    <font>
      <sz val="11"/>
      <name val="Baskerville Old Face"/>
      <family val="1"/>
    </font>
    <font>
      <i/>
      <sz val="9"/>
      <color theme="1"/>
      <name val="Bookman Old Style"/>
      <family val="1"/>
    </font>
    <font>
      <sz val="8"/>
      <color theme="1"/>
      <name val="Arial"/>
      <family val="2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Baskerville Old Face"/>
      <family val="1"/>
    </font>
    <font>
      <sz val="9"/>
      <name val="Baskerville Old Face"/>
      <family val="1"/>
    </font>
    <font>
      <sz val="9"/>
      <color rgb="FF000000"/>
      <name val="Baskerville Old Face"/>
      <family val="1"/>
    </font>
    <font>
      <sz val="12"/>
      <color theme="1"/>
      <name val="Baskerville Old Face"/>
      <family val="1"/>
    </font>
    <font>
      <sz val="14"/>
      <color theme="1"/>
      <name val="Bookman Old Style"/>
      <family val="1"/>
    </font>
    <font>
      <sz val="12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center" wrapText="1"/>
    </xf>
    <xf numFmtId="0" fontId="21" fillId="0" borderId="0" xfId="0" applyFont="1" applyAlignment="1">
      <alignment vertical="center" wrapText="1"/>
    </xf>
    <xf numFmtId="0" fontId="13" fillId="0" borderId="0" xfId="0" applyFont="1"/>
    <xf numFmtId="0" fontId="22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64" fontId="11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/>
    </xf>
    <xf numFmtId="165" fontId="33" fillId="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left" vertical="top" wrapText="1"/>
    </xf>
    <xf numFmtId="164" fontId="33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"/>
  <sheetViews>
    <sheetView workbookViewId="0">
      <selection activeCell="M7" sqref="M7"/>
    </sheetView>
  </sheetViews>
  <sheetFormatPr baseColWidth="10" defaultRowHeight="15" x14ac:dyDescent="0.25"/>
  <cols>
    <col min="1" max="1" width="13.28515625" customWidth="1"/>
    <col min="2" max="2" width="23.42578125" style="1" customWidth="1"/>
    <col min="3" max="3" width="13.5703125" customWidth="1"/>
    <col min="4" max="4" width="12.42578125" customWidth="1"/>
    <col min="5" max="5" width="11.42578125" customWidth="1"/>
    <col min="6" max="6" width="11" customWidth="1"/>
    <col min="7" max="7" width="10.28515625" customWidth="1"/>
    <col min="8" max="8" width="12.42578125" customWidth="1"/>
  </cols>
  <sheetData>
    <row r="2" spans="1:8" x14ac:dyDescent="0.25">
      <c r="A2" s="12"/>
      <c r="B2" s="13"/>
      <c r="C2" s="12"/>
      <c r="D2" s="12"/>
      <c r="E2" s="12"/>
      <c r="F2" s="12"/>
      <c r="G2" s="12"/>
      <c r="H2" s="12"/>
    </row>
    <row r="3" spans="1:8" x14ac:dyDescent="0.25">
      <c r="A3" s="14" t="s">
        <v>60</v>
      </c>
      <c r="B3" s="14"/>
      <c r="C3" s="14"/>
      <c r="D3" s="14"/>
      <c r="E3" s="14"/>
      <c r="F3" s="14"/>
      <c r="G3" s="14"/>
      <c r="H3" s="14"/>
    </row>
    <row r="4" spans="1:8" ht="15" customHeight="1" x14ac:dyDescent="0.25">
      <c r="A4" s="15"/>
      <c r="B4" s="15"/>
      <c r="C4" s="15"/>
      <c r="D4" s="15"/>
      <c r="E4" s="15"/>
      <c r="F4" s="15"/>
      <c r="G4" s="15"/>
      <c r="H4" s="15"/>
    </row>
    <row r="5" spans="1:8" ht="18" customHeight="1" x14ac:dyDescent="0.25">
      <c r="A5" s="28" t="s">
        <v>0</v>
      </c>
      <c r="B5" s="28"/>
      <c r="C5" s="29"/>
      <c r="D5" s="29"/>
      <c r="E5" s="30" t="s">
        <v>1</v>
      </c>
      <c r="F5" s="30"/>
      <c r="G5" s="30"/>
      <c r="H5" s="30"/>
    </row>
    <row r="6" spans="1:8" x14ac:dyDescent="0.25">
      <c r="A6" s="28"/>
      <c r="B6" s="28"/>
      <c r="C6" s="30" t="s">
        <v>2</v>
      </c>
      <c r="D6" s="30"/>
      <c r="E6" s="30" t="s">
        <v>3</v>
      </c>
      <c r="F6" s="30"/>
      <c r="G6" s="30" t="s">
        <v>4</v>
      </c>
      <c r="H6" s="30"/>
    </row>
    <row r="7" spans="1:8" x14ac:dyDescent="0.25">
      <c r="A7" s="28"/>
      <c r="B7" s="28"/>
      <c r="C7" s="31" t="s">
        <v>5</v>
      </c>
      <c r="D7" s="31" t="s">
        <v>6</v>
      </c>
      <c r="E7" s="31" t="s">
        <v>5</v>
      </c>
      <c r="F7" s="31" t="s">
        <v>6</v>
      </c>
      <c r="G7" s="31" t="s">
        <v>7</v>
      </c>
      <c r="H7" s="31" t="s">
        <v>6</v>
      </c>
    </row>
    <row r="8" spans="1:8" ht="26.25" customHeight="1" x14ac:dyDescent="0.25">
      <c r="A8" s="16" t="s">
        <v>8</v>
      </c>
      <c r="B8" s="16"/>
      <c r="C8" s="22">
        <f t="shared" ref="C8:H8" si="0">SUM(C9:C48)</f>
        <v>3228</v>
      </c>
      <c r="D8" s="23">
        <f t="shared" si="0"/>
        <v>100</v>
      </c>
      <c r="E8" s="22">
        <f>SUM(E9:E48)</f>
        <v>1363</v>
      </c>
      <c r="F8" s="23">
        <f t="shared" si="0"/>
        <v>42.224287484510533</v>
      </c>
      <c r="G8" s="22">
        <f>SUM(G9:G48)</f>
        <v>1865</v>
      </c>
      <c r="H8" s="23">
        <f t="shared" si="0"/>
        <v>57.77571251548946</v>
      </c>
    </row>
    <row r="9" spans="1:8" ht="17.25" customHeight="1" x14ac:dyDescent="0.25">
      <c r="A9" s="17" t="s">
        <v>9</v>
      </c>
      <c r="B9" s="18" t="s">
        <v>10</v>
      </c>
      <c r="C9" s="24">
        <f>SUM(G9+E9)</f>
        <v>508</v>
      </c>
      <c r="D9" s="25">
        <f>(C9/$C$8)*100</f>
        <v>15.737298636926889</v>
      </c>
      <c r="E9" s="26">
        <v>247</v>
      </c>
      <c r="F9" s="25">
        <f>(E9/$C$8)*100</f>
        <v>7.6517967781908309</v>
      </c>
      <c r="G9" s="26">
        <v>261</v>
      </c>
      <c r="H9" s="25">
        <f>(G9/$C$8)*100</f>
        <v>8.085501858736059</v>
      </c>
    </row>
    <row r="10" spans="1:8" ht="19.5" customHeight="1" x14ac:dyDescent="0.25">
      <c r="A10" s="17"/>
      <c r="B10" s="18" t="s">
        <v>11</v>
      </c>
      <c r="C10" s="24">
        <f t="shared" ref="C10:C48" si="1">SUM(G10+E10)</f>
        <v>224</v>
      </c>
      <c r="D10" s="25">
        <f t="shared" ref="D10:D48" si="2">(C10/$C$8)*100</f>
        <v>6.9392812887236683</v>
      </c>
      <c r="E10" s="26">
        <v>98</v>
      </c>
      <c r="F10" s="25">
        <f t="shared" ref="F10:F48" si="3">(E10/$C$8)*100</f>
        <v>3.0359355638166043</v>
      </c>
      <c r="G10" s="26">
        <v>126</v>
      </c>
      <c r="H10" s="25">
        <f t="shared" ref="H10:H48" si="4">(G10/$C$8)*100</f>
        <v>3.9033457249070631</v>
      </c>
    </row>
    <row r="11" spans="1:8" ht="17.25" customHeight="1" x14ac:dyDescent="0.25">
      <c r="A11" s="17"/>
      <c r="B11" s="18" t="s">
        <v>12</v>
      </c>
      <c r="C11" s="24">
        <f t="shared" si="1"/>
        <v>314</v>
      </c>
      <c r="D11" s="25">
        <f t="shared" si="2"/>
        <v>9.7273853779429977</v>
      </c>
      <c r="E11" s="26">
        <v>117</v>
      </c>
      <c r="F11" s="25">
        <f t="shared" si="3"/>
        <v>3.6245353159851299</v>
      </c>
      <c r="G11" s="26">
        <v>197</v>
      </c>
      <c r="H11" s="25">
        <f t="shared" si="4"/>
        <v>6.1028500619578683</v>
      </c>
    </row>
    <row r="12" spans="1:8" ht="16.5" customHeight="1" x14ac:dyDescent="0.25">
      <c r="A12" s="19" t="s">
        <v>13</v>
      </c>
      <c r="B12" s="18" t="s">
        <v>14</v>
      </c>
      <c r="C12" s="24">
        <f t="shared" si="1"/>
        <v>0</v>
      </c>
      <c r="D12" s="25">
        <f t="shared" si="2"/>
        <v>0</v>
      </c>
      <c r="E12" s="26">
        <v>0</v>
      </c>
      <c r="F12" s="25">
        <f t="shared" si="3"/>
        <v>0</v>
      </c>
      <c r="G12" s="26">
        <v>0</v>
      </c>
      <c r="H12" s="25">
        <f t="shared" si="4"/>
        <v>0</v>
      </c>
    </row>
    <row r="13" spans="1:8" ht="13.5" customHeight="1" x14ac:dyDescent="0.25">
      <c r="A13" s="19"/>
      <c r="B13" s="18" t="s">
        <v>15</v>
      </c>
      <c r="C13" s="24">
        <f t="shared" si="1"/>
        <v>246</v>
      </c>
      <c r="D13" s="25">
        <f t="shared" si="2"/>
        <v>7.6208178438661704</v>
      </c>
      <c r="E13" s="26">
        <v>88</v>
      </c>
      <c r="F13" s="25">
        <f t="shared" si="3"/>
        <v>2.7261462205700124</v>
      </c>
      <c r="G13" s="26">
        <v>158</v>
      </c>
      <c r="H13" s="25">
        <f t="shared" si="4"/>
        <v>4.8946716232961585</v>
      </c>
    </row>
    <row r="14" spans="1:8" x14ac:dyDescent="0.25">
      <c r="A14" s="19"/>
      <c r="B14" s="18" t="s">
        <v>16</v>
      </c>
      <c r="C14" s="24">
        <f t="shared" si="1"/>
        <v>38</v>
      </c>
      <c r="D14" s="25">
        <f t="shared" si="2"/>
        <v>1.1771995043370507</v>
      </c>
      <c r="E14" s="27">
        <v>19</v>
      </c>
      <c r="F14" s="25">
        <f t="shared" si="3"/>
        <v>0.58859975216852534</v>
      </c>
      <c r="G14" s="26">
        <v>19</v>
      </c>
      <c r="H14" s="25">
        <f t="shared" si="4"/>
        <v>0.58859975216852534</v>
      </c>
    </row>
    <row r="15" spans="1:8" ht="21" customHeight="1" x14ac:dyDescent="0.25">
      <c r="A15" s="19"/>
      <c r="B15" s="18" t="s">
        <v>17</v>
      </c>
      <c r="C15" s="24">
        <f t="shared" si="1"/>
        <v>0</v>
      </c>
      <c r="D15" s="25">
        <f t="shared" si="2"/>
        <v>0</v>
      </c>
      <c r="E15" s="26">
        <v>0</v>
      </c>
      <c r="F15" s="25">
        <f t="shared" si="3"/>
        <v>0</v>
      </c>
      <c r="G15" s="26">
        <v>0</v>
      </c>
      <c r="H15" s="25">
        <f t="shared" si="4"/>
        <v>0</v>
      </c>
    </row>
    <row r="16" spans="1:8" ht="15.75" customHeight="1" x14ac:dyDescent="0.25">
      <c r="A16" s="19"/>
      <c r="B16" s="18" t="s">
        <v>18</v>
      </c>
      <c r="C16" s="24">
        <f t="shared" si="1"/>
        <v>0</v>
      </c>
      <c r="D16" s="25">
        <f t="shared" si="2"/>
        <v>0</v>
      </c>
      <c r="E16" s="26">
        <v>0</v>
      </c>
      <c r="F16" s="25">
        <f t="shared" si="3"/>
        <v>0</v>
      </c>
      <c r="G16" s="26">
        <v>0</v>
      </c>
      <c r="H16" s="25">
        <f t="shared" si="4"/>
        <v>0</v>
      </c>
    </row>
    <row r="17" spans="1:8" x14ac:dyDescent="0.25">
      <c r="A17" s="19"/>
      <c r="B17" s="18" t="s">
        <v>19</v>
      </c>
      <c r="C17" s="24">
        <f t="shared" si="1"/>
        <v>13</v>
      </c>
      <c r="D17" s="25">
        <f t="shared" si="2"/>
        <v>0.40272614622056996</v>
      </c>
      <c r="E17" s="26">
        <v>6</v>
      </c>
      <c r="F17" s="25">
        <f t="shared" si="3"/>
        <v>0.18587360594795538</v>
      </c>
      <c r="G17" s="26">
        <v>7</v>
      </c>
      <c r="H17" s="25">
        <f t="shared" si="4"/>
        <v>0.21685254027261464</v>
      </c>
    </row>
    <row r="18" spans="1:8" ht="21" customHeight="1" x14ac:dyDescent="0.25">
      <c r="A18" s="19" t="s">
        <v>20</v>
      </c>
      <c r="B18" s="18" t="s">
        <v>21</v>
      </c>
      <c r="C18" s="24">
        <f t="shared" si="1"/>
        <v>6</v>
      </c>
      <c r="D18" s="25">
        <f t="shared" si="2"/>
        <v>0.18587360594795538</v>
      </c>
      <c r="E18" s="26">
        <v>3</v>
      </c>
      <c r="F18" s="25">
        <f t="shared" si="3"/>
        <v>9.2936802973977689E-2</v>
      </c>
      <c r="G18" s="26">
        <v>3</v>
      </c>
      <c r="H18" s="25">
        <f t="shared" si="4"/>
        <v>9.2936802973977689E-2</v>
      </c>
    </row>
    <row r="19" spans="1:8" ht="20.25" customHeight="1" x14ac:dyDescent="0.25">
      <c r="A19" s="19"/>
      <c r="B19" s="18" t="s">
        <v>22</v>
      </c>
      <c r="C19" s="24">
        <f t="shared" si="1"/>
        <v>38</v>
      </c>
      <c r="D19" s="25">
        <f t="shared" si="2"/>
        <v>1.1771995043370507</v>
      </c>
      <c r="E19" s="26">
        <v>16</v>
      </c>
      <c r="F19" s="25">
        <f t="shared" si="3"/>
        <v>0.49566294919454773</v>
      </c>
      <c r="G19" s="26">
        <v>22</v>
      </c>
      <c r="H19" s="25">
        <f t="shared" si="4"/>
        <v>0.68153655514250311</v>
      </c>
    </row>
    <row r="20" spans="1:8" ht="17.25" customHeight="1" x14ac:dyDescent="0.25">
      <c r="A20" s="19"/>
      <c r="B20" s="18" t="s">
        <v>23</v>
      </c>
      <c r="C20" s="24">
        <f t="shared" si="1"/>
        <v>79</v>
      </c>
      <c r="D20" s="25">
        <f t="shared" si="2"/>
        <v>2.4473358116480792</v>
      </c>
      <c r="E20" s="26">
        <v>21</v>
      </c>
      <c r="F20" s="25">
        <f t="shared" si="3"/>
        <v>0.65055762081784385</v>
      </c>
      <c r="G20" s="26">
        <v>58</v>
      </c>
      <c r="H20" s="25">
        <f t="shared" si="4"/>
        <v>1.7967781908302356</v>
      </c>
    </row>
    <row r="21" spans="1:8" ht="14.25" customHeight="1" x14ac:dyDescent="0.25">
      <c r="A21" s="19" t="s">
        <v>24</v>
      </c>
      <c r="B21" s="18" t="s">
        <v>25</v>
      </c>
      <c r="C21" s="24">
        <f t="shared" si="1"/>
        <v>120</v>
      </c>
      <c r="D21" s="25">
        <f t="shared" si="2"/>
        <v>3.7174721189591078</v>
      </c>
      <c r="E21" s="26">
        <v>62</v>
      </c>
      <c r="F21" s="25">
        <f t="shared" si="3"/>
        <v>1.9206939281288724</v>
      </c>
      <c r="G21" s="26">
        <v>58</v>
      </c>
      <c r="H21" s="25">
        <f t="shared" si="4"/>
        <v>1.7967781908302356</v>
      </c>
    </row>
    <row r="22" spans="1:8" x14ac:dyDescent="0.25">
      <c r="A22" s="19"/>
      <c r="B22" s="18" t="s">
        <v>26</v>
      </c>
      <c r="C22" s="24">
        <f t="shared" si="1"/>
        <v>144</v>
      </c>
      <c r="D22" s="25">
        <f t="shared" si="2"/>
        <v>4.4609665427509295</v>
      </c>
      <c r="E22" s="26">
        <v>72</v>
      </c>
      <c r="F22" s="25">
        <f t="shared" si="3"/>
        <v>2.2304832713754648</v>
      </c>
      <c r="G22" s="26">
        <v>72</v>
      </c>
      <c r="H22" s="25">
        <f t="shared" si="4"/>
        <v>2.2304832713754648</v>
      </c>
    </row>
    <row r="23" spans="1:8" x14ac:dyDescent="0.25">
      <c r="A23" s="19"/>
      <c r="B23" s="18" t="s">
        <v>27</v>
      </c>
      <c r="C23" s="24">
        <f t="shared" si="1"/>
        <v>47</v>
      </c>
      <c r="D23" s="25">
        <f t="shared" si="2"/>
        <v>1.4560099132589839</v>
      </c>
      <c r="E23" s="26">
        <v>15</v>
      </c>
      <c r="F23" s="25">
        <f t="shared" si="3"/>
        <v>0.46468401486988847</v>
      </c>
      <c r="G23" s="26">
        <v>32</v>
      </c>
      <c r="H23" s="25">
        <f t="shared" si="4"/>
        <v>0.99132589838909546</v>
      </c>
    </row>
    <row r="24" spans="1:8" ht="16.5" customHeight="1" x14ac:dyDescent="0.25">
      <c r="A24" s="19"/>
      <c r="B24" s="18" t="s">
        <v>28</v>
      </c>
      <c r="C24" s="24">
        <f t="shared" si="1"/>
        <v>27</v>
      </c>
      <c r="D24" s="25">
        <f t="shared" si="2"/>
        <v>0.83643122676579917</v>
      </c>
      <c r="E24" s="26">
        <v>1</v>
      </c>
      <c r="F24" s="25">
        <f t="shared" si="3"/>
        <v>3.0978934324659233E-2</v>
      </c>
      <c r="G24" s="26">
        <v>26</v>
      </c>
      <c r="H24" s="25">
        <f t="shared" si="4"/>
        <v>0.80545229244113992</v>
      </c>
    </row>
    <row r="25" spans="1:8" ht="25.5" x14ac:dyDescent="0.25">
      <c r="A25" s="19" t="s">
        <v>29</v>
      </c>
      <c r="B25" s="20" t="s">
        <v>30</v>
      </c>
      <c r="C25" s="24">
        <f t="shared" si="1"/>
        <v>26</v>
      </c>
      <c r="D25" s="25">
        <f t="shared" si="2"/>
        <v>0.80545229244113992</v>
      </c>
      <c r="E25" s="26">
        <v>6</v>
      </c>
      <c r="F25" s="25">
        <f t="shared" si="3"/>
        <v>0.18587360594795538</v>
      </c>
      <c r="G25" s="26">
        <v>20</v>
      </c>
      <c r="H25" s="25">
        <f t="shared" si="4"/>
        <v>0.6195786864931847</v>
      </c>
    </row>
    <row r="26" spans="1:8" ht="25.5" x14ac:dyDescent="0.25">
      <c r="A26" s="19"/>
      <c r="B26" s="20" t="s">
        <v>31</v>
      </c>
      <c r="C26" s="24">
        <f t="shared" si="1"/>
        <v>62</v>
      </c>
      <c r="D26" s="25">
        <f t="shared" si="2"/>
        <v>1.9206939281288724</v>
      </c>
      <c r="E26" s="26">
        <v>20</v>
      </c>
      <c r="F26" s="25">
        <f t="shared" si="3"/>
        <v>0.6195786864931847</v>
      </c>
      <c r="G26" s="26">
        <v>42</v>
      </c>
      <c r="H26" s="25">
        <f t="shared" si="4"/>
        <v>1.3011152416356877</v>
      </c>
    </row>
    <row r="27" spans="1:8" ht="18" customHeight="1" x14ac:dyDescent="0.25">
      <c r="A27" s="19"/>
      <c r="B27" s="18" t="s">
        <v>32</v>
      </c>
      <c r="C27" s="24">
        <f t="shared" si="1"/>
        <v>44</v>
      </c>
      <c r="D27" s="25">
        <f t="shared" si="2"/>
        <v>1.3630731102850062</v>
      </c>
      <c r="E27" s="26">
        <v>12</v>
      </c>
      <c r="F27" s="25">
        <f t="shared" si="3"/>
        <v>0.37174721189591076</v>
      </c>
      <c r="G27" s="26">
        <v>32</v>
      </c>
      <c r="H27" s="25">
        <f t="shared" si="4"/>
        <v>0.99132589838909546</v>
      </c>
    </row>
    <row r="28" spans="1:8" x14ac:dyDescent="0.25">
      <c r="A28" s="19"/>
      <c r="B28" s="18" t="s">
        <v>33</v>
      </c>
      <c r="C28" s="24">
        <f t="shared" si="1"/>
        <v>0</v>
      </c>
      <c r="D28" s="25">
        <f t="shared" si="2"/>
        <v>0</v>
      </c>
      <c r="E28" s="26">
        <v>0</v>
      </c>
      <c r="F28" s="25">
        <f t="shared" si="3"/>
        <v>0</v>
      </c>
      <c r="G28" s="26">
        <v>0</v>
      </c>
      <c r="H28" s="25">
        <f t="shared" si="4"/>
        <v>0</v>
      </c>
    </row>
    <row r="29" spans="1:8" ht="16.5" customHeight="1" x14ac:dyDescent="0.25">
      <c r="A29" s="19"/>
      <c r="B29" s="18" t="s">
        <v>34</v>
      </c>
      <c r="C29" s="24">
        <f t="shared" si="1"/>
        <v>0</v>
      </c>
      <c r="D29" s="25">
        <f t="shared" si="2"/>
        <v>0</v>
      </c>
      <c r="E29" s="26">
        <v>0</v>
      </c>
      <c r="F29" s="25">
        <f t="shared" si="3"/>
        <v>0</v>
      </c>
      <c r="G29" s="26">
        <v>0</v>
      </c>
      <c r="H29" s="25">
        <f t="shared" si="4"/>
        <v>0</v>
      </c>
    </row>
    <row r="30" spans="1:8" x14ac:dyDescent="0.25">
      <c r="A30" s="19" t="s">
        <v>35</v>
      </c>
      <c r="B30" s="18" t="s">
        <v>36</v>
      </c>
      <c r="C30" s="24">
        <f t="shared" si="1"/>
        <v>19</v>
      </c>
      <c r="D30" s="25">
        <f t="shared" si="2"/>
        <v>0.58859975216852534</v>
      </c>
      <c r="E30" s="26">
        <v>6</v>
      </c>
      <c r="F30" s="25">
        <f t="shared" si="3"/>
        <v>0.18587360594795538</v>
      </c>
      <c r="G30" s="26">
        <v>13</v>
      </c>
      <c r="H30" s="25">
        <f t="shared" si="4"/>
        <v>0.40272614622056996</v>
      </c>
    </row>
    <row r="31" spans="1:8" x14ac:dyDescent="0.25">
      <c r="A31" s="19"/>
      <c r="B31" s="18" t="s">
        <v>37</v>
      </c>
      <c r="C31" s="24">
        <f t="shared" si="1"/>
        <v>2</v>
      </c>
      <c r="D31" s="25">
        <f t="shared" si="2"/>
        <v>6.1957868649318466E-2</v>
      </c>
      <c r="E31" s="26">
        <v>2</v>
      </c>
      <c r="F31" s="25">
        <f t="shared" si="3"/>
        <v>6.1957868649318466E-2</v>
      </c>
      <c r="G31" s="26">
        <v>0</v>
      </c>
      <c r="H31" s="25">
        <f t="shared" si="4"/>
        <v>0</v>
      </c>
    </row>
    <row r="32" spans="1:8" x14ac:dyDescent="0.25">
      <c r="A32" s="19"/>
      <c r="B32" s="18" t="s">
        <v>38</v>
      </c>
      <c r="C32" s="24">
        <f t="shared" si="1"/>
        <v>0</v>
      </c>
      <c r="D32" s="25">
        <f t="shared" si="2"/>
        <v>0</v>
      </c>
      <c r="E32" s="26">
        <v>0</v>
      </c>
      <c r="F32" s="25">
        <f t="shared" si="3"/>
        <v>0</v>
      </c>
      <c r="G32" s="26">
        <v>0</v>
      </c>
      <c r="H32" s="25">
        <f t="shared" si="4"/>
        <v>0</v>
      </c>
    </row>
    <row r="33" spans="1:8" ht="12" customHeight="1" x14ac:dyDescent="0.25">
      <c r="A33" s="19"/>
      <c r="B33" s="18" t="s">
        <v>39</v>
      </c>
      <c r="C33" s="24">
        <f t="shared" si="1"/>
        <v>103</v>
      </c>
      <c r="D33" s="25">
        <f t="shared" si="2"/>
        <v>3.190830235439901</v>
      </c>
      <c r="E33" s="26">
        <v>43</v>
      </c>
      <c r="F33" s="25">
        <f t="shared" si="3"/>
        <v>1.3320941759603471</v>
      </c>
      <c r="G33" s="26">
        <v>60</v>
      </c>
      <c r="H33" s="25">
        <f t="shared" si="4"/>
        <v>1.8587360594795539</v>
      </c>
    </row>
    <row r="34" spans="1:8" ht="13.5" customHeight="1" x14ac:dyDescent="0.25">
      <c r="A34" s="19"/>
      <c r="B34" s="18" t="s">
        <v>40</v>
      </c>
      <c r="C34" s="24">
        <f t="shared" si="1"/>
        <v>126</v>
      </c>
      <c r="D34" s="25">
        <f t="shared" si="2"/>
        <v>3.9033457249070631</v>
      </c>
      <c r="E34" s="26">
        <v>66</v>
      </c>
      <c r="F34" s="25">
        <f t="shared" si="3"/>
        <v>2.0446096654275094</v>
      </c>
      <c r="G34" s="26">
        <v>60</v>
      </c>
      <c r="H34" s="25">
        <f t="shared" si="4"/>
        <v>1.8587360594795539</v>
      </c>
    </row>
    <row r="35" spans="1:8" x14ac:dyDescent="0.25">
      <c r="A35" s="19" t="s">
        <v>41</v>
      </c>
      <c r="B35" s="18" t="s">
        <v>42</v>
      </c>
      <c r="C35" s="24">
        <f t="shared" si="1"/>
        <v>0</v>
      </c>
      <c r="D35" s="25">
        <v>0</v>
      </c>
      <c r="E35" s="26">
        <v>0</v>
      </c>
      <c r="F35" s="25">
        <f t="shared" si="3"/>
        <v>0</v>
      </c>
      <c r="G35" s="26">
        <v>0</v>
      </c>
      <c r="H35" s="25">
        <f>(G35/$C$8)*100</f>
        <v>0</v>
      </c>
    </row>
    <row r="36" spans="1:8" ht="15.75" customHeight="1" x14ac:dyDescent="0.25">
      <c r="A36" s="19"/>
      <c r="B36" s="18" t="s">
        <v>43</v>
      </c>
      <c r="C36" s="24">
        <f t="shared" si="1"/>
        <v>23</v>
      </c>
      <c r="D36" s="25">
        <f t="shared" si="2"/>
        <v>0.71251548946716237</v>
      </c>
      <c r="E36" s="26">
        <v>6</v>
      </c>
      <c r="F36" s="25">
        <f t="shared" si="3"/>
        <v>0.18587360594795538</v>
      </c>
      <c r="G36" s="26">
        <v>17</v>
      </c>
      <c r="H36" s="25">
        <f t="shared" si="4"/>
        <v>0.52664188351920693</v>
      </c>
    </row>
    <row r="37" spans="1:8" x14ac:dyDescent="0.25">
      <c r="A37" s="19"/>
      <c r="B37" s="18" t="s">
        <v>44</v>
      </c>
      <c r="C37" s="24">
        <f t="shared" si="1"/>
        <v>704</v>
      </c>
      <c r="D37" s="25">
        <f t="shared" si="2"/>
        <v>21.809169764560099</v>
      </c>
      <c r="E37" s="26">
        <v>308</v>
      </c>
      <c r="F37" s="25">
        <f t="shared" si="3"/>
        <v>9.5415117719950437</v>
      </c>
      <c r="G37" s="26">
        <v>396</v>
      </c>
      <c r="H37" s="25">
        <f t="shared" si="4"/>
        <v>12.267657992565056</v>
      </c>
    </row>
    <row r="38" spans="1:8" x14ac:dyDescent="0.25">
      <c r="A38" s="19" t="s">
        <v>45</v>
      </c>
      <c r="B38" s="18" t="s">
        <v>46</v>
      </c>
      <c r="C38" s="24">
        <f t="shared" si="1"/>
        <v>0</v>
      </c>
      <c r="D38" s="25">
        <f t="shared" si="2"/>
        <v>0</v>
      </c>
      <c r="E38" s="26">
        <v>0</v>
      </c>
      <c r="F38" s="25">
        <f t="shared" si="3"/>
        <v>0</v>
      </c>
      <c r="G38" s="26">
        <v>0</v>
      </c>
      <c r="H38" s="25">
        <f t="shared" si="4"/>
        <v>0</v>
      </c>
    </row>
    <row r="39" spans="1:8" x14ac:dyDescent="0.25">
      <c r="A39" s="19"/>
      <c r="B39" s="18" t="s">
        <v>47</v>
      </c>
      <c r="C39" s="24">
        <f t="shared" si="1"/>
        <v>0</v>
      </c>
      <c r="D39" s="25">
        <f t="shared" si="2"/>
        <v>0</v>
      </c>
      <c r="E39" s="26">
        <v>0</v>
      </c>
      <c r="F39" s="25">
        <f t="shared" si="3"/>
        <v>0</v>
      </c>
      <c r="G39" s="26">
        <v>0</v>
      </c>
      <c r="H39" s="25">
        <f t="shared" si="4"/>
        <v>0</v>
      </c>
    </row>
    <row r="40" spans="1:8" x14ac:dyDescent="0.25">
      <c r="A40" s="19"/>
      <c r="B40" s="18" t="s">
        <v>48</v>
      </c>
      <c r="C40" s="24">
        <f t="shared" si="1"/>
        <v>0</v>
      </c>
      <c r="D40" s="25">
        <f t="shared" si="2"/>
        <v>0</v>
      </c>
      <c r="E40" s="26">
        <v>0</v>
      </c>
      <c r="F40" s="25">
        <f t="shared" si="3"/>
        <v>0</v>
      </c>
      <c r="G40" s="26">
        <v>0</v>
      </c>
      <c r="H40" s="25">
        <f t="shared" si="4"/>
        <v>0</v>
      </c>
    </row>
    <row r="41" spans="1:8" x14ac:dyDescent="0.25">
      <c r="A41" s="19"/>
      <c r="B41" s="18" t="s">
        <v>49</v>
      </c>
      <c r="C41" s="24">
        <f t="shared" si="1"/>
        <v>0</v>
      </c>
      <c r="D41" s="25">
        <f t="shared" si="2"/>
        <v>0</v>
      </c>
      <c r="E41" s="26">
        <v>0</v>
      </c>
      <c r="F41" s="25">
        <f t="shared" si="3"/>
        <v>0</v>
      </c>
      <c r="G41" s="26">
        <v>0</v>
      </c>
      <c r="H41" s="25">
        <f t="shared" si="4"/>
        <v>0</v>
      </c>
    </row>
    <row r="42" spans="1:8" x14ac:dyDescent="0.25">
      <c r="A42" s="19" t="s">
        <v>50</v>
      </c>
      <c r="B42" s="18" t="s">
        <v>51</v>
      </c>
      <c r="C42" s="24">
        <f t="shared" si="1"/>
        <v>44</v>
      </c>
      <c r="D42" s="25">
        <f t="shared" si="2"/>
        <v>1.3630731102850062</v>
      </c>
      <c r="E42" s="26">
        <v>15</v>
      </c>
      <c r="F42" s="25">
        <f t="shared" si="3"/>
        <v>0.46468401486988847</v>
      </c>
      <c r="G42" s="26">
        <v>29</v>
      </c>
      <c r="H42" s="25">
        <f t="shared" si="4"/>
        <v>0.8983890954151178</v>
      </c>
    </row>
    <row r="43" spans="1:8" x14ac:dyDescent="0.25">
      <c r="A43" s="19"/>
      <c r="B43" s="18" t="s">
        <v>52</v>
      </c>
      <c r="C43" s="24">
        <f t="shared" si="1"/>
        <v>0</v>
      </c>
      <c r="D43" s="25">
        <f t="shared" si="2"/>
        <v>0</v>
      </c>
      <c r="E43" s="26">
        <v>0</v>
      </c>
      <c r="F43" s="25">
        <f t="shared" si="3"/>
        <v>0</v>
      </c>
      <c r="G43" s="26">
        <v>0</v>
      </c>
      <c r="H43" s="25">
        <f t="shared" si="4"/>
        <v>0</v>
      </c>
    </row>
    <row r="44" spans="1:8" x14ac:dyDescent="0.25">
      <c r="A44" s="19"/>
      <c r="B44" s="20" t="s">
        <v>53</v>
      </c>
      <c r="C44" s="24">
        <f t="shared" si="1"/>
        <v>28</v>
      </c>
      <c r="D44" s="25">
        <f t="shared" si="2"/>
        <v>0.86741016109045854</v>
      </c>
      <c r="E44" s="26">
        <v>9</v>
      </c>
      <c r="F44" s="25">
        <f t="shared" si="3"/>
        <v>0.27881040892193309</v>
      </c>
      <c r="G44" s="26">
        <v>19</v>
      </c>
      <c r="H44" s="25">
        <f t="shared" si="4"/>
        <v>0.58859975216852534</v>
      </c>
    </row>
    <row r="45" spans="1:8" x14ac:dyDescent="0.25">
      <c r="A45" s="19" t="s">
        <v>54</v>
      </c>
      <c r="B45" s="18" t="s">
        <v>55</v>
      </c>
      <c r="C45" s="24">
        <f t="shared" si="1"/>
        <v>66</v>
      </c>
      <c r="D45" s="25">
        <f t="shared" si="2"/>
        <v>2.0446096654275094</v>
      </c>
      <c r="E45" s="26">
        <v>49</v>
      </c>
      <c r="F45" s="25">
        <f t="shared" si="3"/>
        <v>1.5179677819083022</v>
      </c>
      <c r="G45" s="26">
        <v>17</v>
      </c>
      <c r="H45" s="25">
        <f t="shared" si="4"/>
        <v>0.52664188351920693</v>
      </c>
    </row>
    <row r="46" spans="1:8" x14ac:dyDescent="0.25">
      <c r="A46" s="19"/>
      <c r="B46" s="18" t="s">
        <v>56</v>
      </c>
      <c r="C46" s="24">
        <f t="shared" si="1"/>
        <v>177</v>
      </c>
      <c r="D46" s="25">
        <f t="shared" si="2"/>
        <v>5.4832713754646845</v>
      </c>
      <c r="E46" s="26">
        <v>56</v>
      </c>
      <c r="F46" s="25">
        <f t="shared" si="3"/>
        <v>1.7348203221809171</v>
      </c>
      <c r="G46" s="26">
        <v>121</v>
      </c>
      <c r="H46" s="25">
        <f t="shared" si="4"/>
        <v>3.7484510532837669</v>
      </c>
    </row>
    <row r="47" spans="1:8" x14ac:dyDescent="0.25">
      <c r="A47" s="19"/>
      <c r="B47" s="18" t="s">
        <v>57</v>
      </c>
      <c r="C47" s="24">
        <f t="shared" si="1"/>
        <v>0</v>
      </c>
      <c r="D47" s="25">
        <f t="shared" si="2"/>
        <v>0</v>
      </c>
      <c r="E47" s="26">
        <v>0</v>
      </c>
      <c r="F47" s="25">
        <f t="shared" si="3"/>
        <v>0</v>
      </c>
      <c r="G47" s="26">
        <v>0</v>
      </c>
      <c r="H47" s="25">
        <f t="shared" si="4"/>
        <v>0</v>
      </c>
    </row>
    <row r="48" spans="1:8" x14ac:dyDescent="0.25">
      <c r="A48" s="19"/>
      <c r="B48" s="18" t="s">
        <v>58</v>
      </c>
      <c r="C48" s="24">
        <f t="shared" si="1"/>
        <v>0</v>
      </c>
      <c r="D48" s="25">
        <f t="shared" si="2"/>
        <v>0</v>
      </c>
      <c r="E48" s="26">
        <v>0</v>
      </c>
      <c r="F48" s="25">
        <f t="shared" si="3"/>
        <v>0</v>
      </c>
      <c r="G48" s="26">
        <v>0</v>
      </c>
      <c r="H48" s="25">
        <f t="shared" si="4"/>
        <v>0</v>
      </c>
    </row>
    <row r="49" spans="1:8" ht="15" customHeight="1" x14ac:dyDescent="0.25">
      <c r="A49" s="21" t="s">
        <v>59</v>
      </c>
      <c r="B49" s="21"/>
      <c r="C49" s="21"/>
      <c r="D49" s="21"/>
      <c r="E49" s="21"/>
      <c r="F49" s="21"/>
      <c r="G49" s="21"/>
      <c r="H49" s="21"/>
    </row>
  </sheetData>
  <mergeCells count="18">
    <mergeCell ref="G6:H6"/>
    <mergeCell ref="A5:B7"/>
    <mergeCell ref="E5:H5"/>
    <mergeCell ref="A3:H4"/>
    <mergeCell ref="A8:B8"/>
    <mergeCell ref="A9:A11"/>
    <mergeCell ref="A12:A17"/>
    <mergeCell ref="C6:D6"/>
    <mergeCell ref="E6:F6"/>
    <mergeCell ref="A42:A44"/>
    <mergeCell ref="A45:A48"/>
    <mergeCell ref="A49:H49"/>
    <mergeCell ref="A18:A20"/>
    <mergeCell ref="A21:A24"/>
    <mergeCell ref="A25:A29"/>
    <mergeCell ref="A30:A34"/>
    <mergeCell ref="A35:A37"/>
    <mergeCell ref="A38:A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O48"/>
  <sheetViews>
    <sheetView workbookViewId="0">
      <selection activeCell="H13" sqref="H13"/>
    </sheetView>
  </sheetViews>
  <sheetFormatPr baseColWidth="10" defaultRowHeight="15" x14ac:dyDescent="0.25"/>
  <cols>
    <col min="1" max="1" width="15.85546875" customWidth="1"/>
    <col min="2" max="2" width="24.5703125" customWidth="1"/>
    <col min="3" max="3" width="13" customWidth="1"/>
    <col min="4" max="4" width="14.5703125" customWidth="1"/>
    <col min="5" max="5" width="13.5703125" customWidth="1"/>
    <col min="6" max="6" width="12.7109375" customWidth="1"/>
  </cols>
  <sheetData>
    <row r="3" spans="1:15" ht="38.25" customHeight="1" x14ac:dyDescent="0.25">
      <c r="A3" s="96" t="s">
        <v>143</v>
      </c>
      <c r="B3" s="96"/>
      <c r="C3" s="96"/>
      <c r="D3" s="96"/>
      <c r="E3" s="96"/>
      <c r="F3" s="96"/>
      <c r="G3" s="9"/>
      <c r="H3" s="9"/>
      <c r="I3" s="9"/>
      <c r="J3" s="9"/>
      <c r="K3" s="9"/>
      <c r="L3" s="9"/>
      <c r="M3" s="9"/>
      <c r="N3" s="9"/>
      <c r="O3" s="9"/>
    </row>
    <row r="4" spans="1:15" ht="15" customHeight="1" x14ac:dyDescent="0.25">
      <c r="A4" s="118" t="s">
        <v>140</v>
      </c>
      <c r="B4" s="118" t="s">
        <v>0</v>
      </c>
      <c r="C4" s="119" t="s">
        <v>141</v>
      </c>
      <c r="D4" s="119"/>
      <c r="E4" s="120" t="s">
        <v>1</v>
      </c>
      <c r="F4" s="120"/>
    </row>
    <row r="5" spans="1:15" x14ac:dyDescent="0.25">
      <c r="A5" s="118"/>
      <c r="B5" s="118"/>
      <c r="C5" s="119"/>
      <c r="D5" s="119"/>
      <c r="E5" s="121" t="s">
        <v>4</v>
      </c>
      <c r="F5" s="122" t="s">
        <v>3</v>
      </c>
    </row>
    <row r="6" spans="1:15" x14ac:dyDescent="0.25">
      <c r="A6" s="118"/>
      <c r="B6" s="118"/>
      <c r="C6" s="123" t="s">
        <v>5</v>
      </c>
      <c r="D6" s="123" t="s">
        <v>6</v>
      </c>
      <c r="E6" s="123" t="s">
        <v>5</v>
      </c>
      <c r="F6" s="123" t="s">
        <v>5</v>
      </c>
    </row>
    <row r="7" spans="1:15" x14ac:dyDescent="0.25">
      <c r="A7" s="124" t="s">
        <v>8</v>
      </c>
      <c r="B7" s="124"/>
      <c r="C7" s="121">
        <f t="shared" ref="C7:F7" si="0">SUM(C8:C47)</f>
        <v>685</v>
      </c>
      <c r="D7" s="125">
        <f t="shared" si="0"/>
        <v>10</v>
      </c>
      <c r="E7" s="126">
        <f t="shared" si="0"/>
        <v>39978</v>
      </c>
      <c r="F7" s="127">
        <f t="shared" si="0"/>
        <v>22323</v>
      </c>
    </row>
    <row r="8" spans="1:15" x14ac:dyDescent="0.25">
      <c r="A8" s="128" t="s">
        <v>9</v>
      </c>
      <c r="B8" s="129" t="s">
        <v>132</v>
      </c>
      <c r="C8" s="130">
        <v>66</v>
      </c>
      <c r="D8" s="131">
        <f>(C8/$C$7)*10</f>
        <v>0.96350364963503643</v>
      </c>
      <c r="E8" s="99">
        <v>7173</v>
      </c>
      <c r="F8" s="99">
        <v>4592</v>
      </c>
    </row>
    <row r="9" spans="1:15" x14ac:dyDescent="0.25">
      <c r="A9" s="128"/>
      <c r="B9" s="132" t="s">
        <v>133</v>
      </c>
      <c r="C9" s="130">
        <v>63</v>
      </c>
      <c r="D9" s="131">
        <f t="shared" ref="D9:D47" si="1">(C9/$C$7)*10</f>
        <v>0.91970802919708028</v>
      </c>
      <c r="E9" s="99">
        <v>3798</v>
      </c>
      <c r="F9" s="99">
        <v>1592</v>
      </c>
    </row>
    <row r="10" spans="1:15" x14ac:dyDescent="0.25">
      <c r="A10" s="128"/>
      <c r="B10" s="132" t="s">
        <v>12</v>
      </c>
      <c r="C10" s="130">
        <v>36</v>
      </c>
      <c r="D10" s="131">
        <f t="shared" si="1"/>
        <v>0.52554744525547448</v>
      </c>
      <c r="E10" s="99">
        <v>3556</v>
      </c>
      <c r="F10" s="99">
        <v>1401</v>
      </c>
    </row>
    <row r="11" spans="1:15" ht="19.5" customHeight="1" x14ac:dyDescent="0.25">
      <c r="A11" s="128" t="s">
        <v>13</v>
      </c>
      <c r="B11" s="132" t="s">
        <v>14</v>
      </c>
      <c r="C11" s="130">
        <v>19</v>
      </c>
      <c r="D11" s="131">
        <f t="shared" si="1"/>
        <v>0.27737226277372262</v>
      </c>
      <c r="E11" s="99">
        <v>686</v>
      </c>
      <c r="F11" s="99">
        <v>195</v>
      </c>
    </row>
    <row r="12" spans="1:15" ht="18.75" customHeight="1" x14ac:dyDescent="0.25">
      <c r="A12" s="128"/>
      <c r="B12" s="132" t="s">
        <v>134</v>
      </c>
      <c r="C12" s="99">
        <v>1</v>
      </c>
      <c r="D12" s="131">
        <f t="shared" si="1"/>
        <v>1.4598540145985401E-2</v>
      </c>
      <c r="E12" s="99">
        <v>3</v>
      </c>
      <c r="F12" s="99">
        <v>0</v>
      </c>
    </row>
    <row r="13" spans="1:15" ht="18.75" customHeight="1" x14ac:dyDescent="0.25">
      <c r="A13" s="128"/>
      <c r="B13" s="132" t="s">
        <v>18</v>
      </c>
      <c r="C13" s="99">
        <v>4</v>
      </c>
      <c r="D13" s="131">
        <f t="shared" si="1"/>
        <v>5.8394160583941604E-2</v>
      </c>
      <c r="E13" s="99">
        <v>844</v>
      </c>
      <c r="F13" s="99">
        <v>1618</v>
      </c>
    </row>
    <row r="14" spans="1:15" ht="15.75" customHeight="1" x14ac:dyDescent="0.25">
      <c r="A14" s="128"/>
      <c r="B14" s="133" t="s">
        <v>16</v>
      </c>
      <c r="C14" s="130">
        <v>26</v>
      </c>
      <c r="D14" s="131">
        <f t="shared" si="1"/>
        <v>0.37956204379562042</v>
      </c>
      <c r="E14" s="99">
        <v>849</v>
      </c>
      <c r="F14" s="99">
        <v>115</v>
      </c>
    </row>
    <row r="15" spans="1:15" ht="17.25" customHeight="1" x14ac:dyDescent="0.25">
      <c r="A15" s="128"/>
      <c r="B15" s="132" t="s">
        <v>17</v>
      </c>
      <c r="C15" s="130">
        <v>13</v>
      </c>
      <c r="D15" s="131">
        <f t="shared" si="1"/>
        <v>0.18978102189781021</v>
      </c>
      <c r="E15" s="99">
        <v>1470</v>
      </c>
      <c r="F15" s="99">
        <v>386</v>
      </c>
    </row>
    <row r="16" spans="1:15" x14ac:dyDescent="0.25">
      <c r="A16" s="128"/>
      <c r="B16" s="132" t="s">
        <v>19</v>
      </c>
      <c r="C16" s="99">
        <v>0</v>
      </c>
      <c r="D16" s="131">
        <f t="shared" si="1"/>
        <v>0</v>
      </c>
      <c r="E16" s="99">
        <v>0</v>
      </c>
      <c r="F16" s="99">
        <v>0</v>
      </c>
    </row>
    <row r="17" spans="1:6" ht="18" customHeight="1" x14ac:dyDescent="0.25">
      <c r="A17" s="128" t="s">
        <v>20</v>
      </c>
      <c r="B17" s="133" t="s">
        <v>21</v>
      </c>
      <c r="C17" s="99">
        <v>0</v>
      </c>
      <c r="D17" s="131">
        <f t="shared" si="1"/>
        <v>0</v>
      </c>
      <c r="E17" s="99">
        <v>0</v>
      </c>
      <c r="F17" s="99">
        <v>0</v>
      </c>
    </row>
    <row r="18" spans="1:6" ht="19.5" customHeight="1" x14ac:dyDescent="0.25">
      <c r="A18" s="128"/>
      <c r="B18" s="132" t="s">
        <v>22</v>
      </c>
      <c r="C18" s="99">
        <v>28</v>
      </c>
      <c r="D18" s="131">
        <f t="shared" si="1"/>
        <v>0.40875912408759124</v>
      </c>
      <c r="E18" s="99">
        <v>124</v>
      </c>
      <c r="F18" s="99">
        <v>201</v>
      </c>
    </row>
    <row r="19" spans="1:6" x14ac:dyDescent="0.25">
      <c r="A19" s="128"/>
      <c r="B19" s="133" t="s">
        <v>23</v>
      </c>
      <c r="C19" s="134">
        <v>19</v>
      </c>
      <c r="D19" s="131">
        <f t="shared" si="1"/>
        <v>0.27737226277372262</v>
      </c>
      <c r="E19" s="99">
        <v>4623</v>
      </c>
      <c r="F19" s="99">
        <v>1480</v>
      </c>
    </row>
    <row r="20" spans="1:6" ht="21" customHeight="1" x14ac:dyDescent="0.25">
      <c r="A20" s="128" t="s">
        <v>24</v>
      </c>
      <c r="B20" s="132" t="s">
        <v>25</v>
      </c>
      <c r="C20" s="134">
        <v>21</v>
      </c>
      <c r="D20" s="131">
        <f t="shared" si="1"/>
        <v>0.30656934306569344</v>
      </c>
      <c r="E20" s="99">
        <v>883</v>
      </c>
      <c r="F20" s="99">
        <v>1528</v>
      </c>
    </row>
    <row r="21" spans="1:6" x14ac:dyDescent="0.25">
      <c r="A21" s="128"/>
      <c r="B21" s="132" t="s">
        <v>26</v>
      </c>
      <c r="C21" s="99">
        <v>2</v>
      </c>
      <c r="D21" s="131">
        <f t="shared" si="1"/>
        <v>2.9197080291970802E-2</v>
      </c>
      <c r="E21" s="99">
        <v>112</v>
      </c>
      <c r="F21" s="99">
        <v>45</v>
      </c>
    </row>
    <row r="22" spans="1:6" ht="19.5" customHeight="1" x14ac:dyDescent="0.25">
      <c r="A22" s="128"/>
      <c r="B22" s="133" t="s">
        <v>27</v>
      </c>
      <c r="C22" s="99">
        <v>2</v>
      </c>
      <c r="D22" s="131">
        <f t="shared" si="1"/>
        <v>2.9197080291970802E-2</v>
      </c>
      <c r="E22" s="99">
        <v>646</v>
      </c>
      <c r="F22" s="99">
        <v>68</v>
      </c>
    </row>
    <row r="23" spans="1:6" x14ac:dyDescent="0.25">
      <c r="A23" s="128"/>
      <c r="B23" s="133" t="s">
        <v>28</v>
      </c>
      <c r="C23" s="99">
        <v>20</v>
      </c>
      <c r="D23" s="131">
        <f t="shared" si="1"/>
        <v>0.29197080291970801</v>
      </c>
      <c r="E23" s="99">
        <v>27</v>
      </c>
      <c r="F23" s="99">
        <v>4</v>
      </c>
    </row>
    <row r="24" spans="1:6" ht="19.5" customHeight="1" x14ac:dyDescent="0.25">
      <c r="A24" s="128" t="s">
        <v>135</v>
      </c>
      <c r="B24" s="132" t="s">
        <v>30</v>
      </c>
      <c r="C24" s="99">
        <v>33</v>
      </c>
      <c r="D24" s="131">
        <f t="shared" si="1"/>
        <v>0.48175182481751821</v>
      </c>
      <c r="E24" s="99">
        <v>142</v>
      </c>
      <c r="F24" s="99">
        <v>8</v>
      </c>
    </row>
    <row r="25" spans="1:6" ht="17.25" customHeight="1" x14ac:dyDescent="0.25">
      <c r="A25" s="128"/>
      <c r="B25" s="133" t="s">
        <v>31</v>
      </c>
      <c r="C25" s="98">
        <v>0</v>
      </c>
      <c r="D25" s="135">
        <f t="shared" si="1"/>
        <v>0</v>
      </c>
      <c r="E25" s="98">
        <v>0</v>
      </c>
      <c r="F25" s="99">
        <v>0</v>
      </c>
    </row>
    <row r="26" spans="1:6" ht="17.25" customHeight="1" x14ac:dyDescent="0.25">
      <c r="A26" s="128"/>
      <c r="B26" s="132" t="s">
        <v>32</v>
      </c>
      <c r="C26" s="99">
        <v>0</v>
      </c>
      <c r="D26" s="131">
        <f t="shared" si="1"/>
        <v>0</v>
      </c>
      <c r="E26" s="99">
        <v>0</v>
      </c>
      <c r="F26" s="99">
        <v>0</v>
      </c>
    </row>
    <row r="27" spans="1:6" ht="19.5" customHeight="1" x14ac:dyDescent="0.25">
      <c r="A27" s="128"/>
      <c r="B27" s="132" t="s">
        <v>33</v>
      </c>
      <c r="C27" s="99">
        <v>0</v>
      </c>
      <c r="D27" s="131">
        <f t="shared" si="1"/>
        <v>0</v>
      </c>
      <c r="E27" s="99">
        <v>0</v>
      </c>
      <c r="F27" s="99">
        <v>0</v>
      </c>
    </row>
    <row r="28" spans="1:6" x14ac:dyDescent="0.25">
      <c r="A28" s="128"/>
      <c r="B28" s="133" t="s">
        <v>34</v>
      </c>
      <c r="C28" s="99">
        <v>0</v>
      </c>
      <c r="D28" s="131">
        <f t="shared" si="1"/>
        <v>0</v>
      </c>
      <c r="E28" s="99">
        <v>0</v>
      </c>
      <c r="F28" s="99">
        <v>0</v>
      </c>
    </row>
    <row r="29" spans="1:6" x14ac:dyDescent="0.25">
      <c r="A29" s="128" t="s">
        <v>35</v>
      </c>
      <c r="B29" s="133" t="s">
        <v>36</v>
      </c>
      <c r="C29" s="99">
        <v>4</v>
      </c>
      <c r="D29" s="131">
        <f t="shared" si="1"/>
        <v>5.8394160583941604E-2</v>
      </c>
      <c r="E29" s="99">
        <v>928</v>
      </c>
      <c r="F29" s="99">
        <v>136</v>
      </c>
    </row>
    <row r="30" spans="1:6" x14ac:dyDescent="0.25">
      <c r="A30" s="128"/>
      <c r="B30" s="133" t="s">
        <v>37</v>
      </c>
      <c r="C30" s="99">
        <v>76</v>
      </c>
      <c r="D30" s="131">
        <f t="shared" si="1"/>
        <v>1.1094890510948905</v>
      </c>
      <c r="E30" s="99">
        <v>2968</v>
      </c>
      <c r="F30" s="99">
        <v>1520</v>
      </c>
    </row>
    <row r="31" spans="1:6" x14ac:dyDescent="0.25">
      <c r="A31" s="128"/>
      <c r="B31" s="133" t="s">
        <v>136</v>
      </c>
      <c r="C31" s="99">
        <v>19</v>
      </c>
      <c r="D31" s="131">
        <f t="shared" si="1"/>
        <v>0.27737226277372262</v>
      </c>
      <c r="E31" s="99">
        <v>357</v>
      </c>
      <c r="F31" s="99">
        <v>51</v>
      </c>
    </row>
    <row r="32" spans="1:6" x14ac:dyDescent="0.25">
      <c r="A32" s="128"/>
      <c r="B32" s="133" t="s">
        <v>39</v>
      </c>
      <c r="C32" s="99">
        <v>0</v>
      </c>
      <c r="D32" s="131">
        <f t="shared" si="1"/>
        <v>0</v>
      </c>
      <c r="E32" s="99">
        <v>0</v>
      </c>
      <c r="F32" s="99">
        <v>0</v>
      </c>
    </row>
    <row r="33" spans="1:7" x14ac:dyDescent="0.25">
      <c r="A33" s="128"/>
      <c r="B33" s="133" t="s">
        <v>137</v>
      </c>
      <c r="C33" s="99">
        <v>32</v>
      </c>
      <c r="D33" s="131">
        <f t="shared" si="1"/>
        <v>0.46715328467153283</v>
      </c>
      <c r="E33" s="99">
        <v>510</v>
      </c>
      <c r="F33" s="99">
        <v>59</v>
      </c>
    </row>
    <row r="34" spans="1:7" ht="13.5" customHeight="1" x14ac:dyDescent="0.25">
      <c r="A34" s="128" t="s">
        <v>41</v>
      </c>
      <c r="B34" s="133" t="s">
        <v>42</v>
      </c>
      <c r="C34" s="99">
        <v>16</v>
      </c>
      <c r="D34" s="131">
        <f t="shared" si="1"/>
        <v>0.23357664233576642</v>
      </c>
      <c r="E34" s="99">
        <v>686</v>
      </c>
      <c r="F34" s="99">
        <v>392</v>
      </c>
    </row>
    <row r="35" spans="1:7" ht="15.75" customHeight="1" x14ac:dyDescent="0.25">
      <c r="A35" s="128"/>
      <c r="B35" s="133" t="s">
        <v>43</v>
      </c>
      <c r="C35" s="99">
        <v>5</v>
      </c>
      <c r="D35" s="131">
        <f t="shared" si="1"/>
        <v>7.2992700729927001E-2</v>
      </c>
      <c r="E35" s="99">
        <v>437</v>
      </c>
      <c r="F35" s="99">
        <v>154</v>
      </c>
    </row>
    <row r="36" spans="1:7" x14ac:dyDescent="0.25">
      <c r="A36" s="128"/>
      <c r="B36" s="133" t="s">
        <v>44</v>
      </c>
      <c r="C36" s="134">
        <v>132</v>
      </c>
      <c r="D36" s="131">
        <f t="shared" si="1"/>
        <v>1.9270072992700729</v>
      </c>
      <c r="E36" s="99">
        <v>6177</v>
      </c>
      <c r="F36" s="99">
        <v>6078</v>
      </c>
    </row>
    <row r="37" spans="1:7" x14ac:dyDescent="0.25">
      <c r="A37" s="128" t="s">
        <v>45</v>
      </c>
      <c r="B37" s="133" t="s">
        <v>46</v>
      </c>
      <c r="C37" s="99">
        <v>0</v>
      </c>
      <c r="D37" s="131">
        <f t="shared" si="1"/>
        <v>0</v>
      </c>
      <c r="E37" s="99">
        <v>0</v>
      </c>
      <c r="F37" s="99">
        <v>0</v>
      </c>
    </row>
    <row r="38" spans="1:7" ht="14.25" customHeight="1" x14ac:dyDescent="0.25">
      <c r="A38" s="128"/>
      <c r="B38" s="133" t="s">
        <v>47</v>
      </c>
      <c r="C38" s="99">
        <v>2</v>
      </c>
      <c r="D38" s="131">
        <f t="shared" si="1"/>
        <v>2.9197080291970802E-2</v>
      </c>
      <c r="E38" s="99">
        <v>112</v>
      </c>
      <c r="F38" s="99">
        <v>10</v>
      </c>
    </row>
    <row r="39" spans="1:7" x14ac:dyDescent="0.25">
      <c r="A39" s="128"/>
      <c r="B39" s="133" t="s">
        <v>48</v>
      </c>
      <c r="C39" s="99">
        <v>28</v>
      </c>
      <c r="D39" s="131">
        <f t="shared" si="1"/>
        <v>0.40875912408759124</v>
      </c>
      <c r="E39" s="99">
        <v>1359</v>
      </c>
      <c r="F39" s="99">
        <v>222</v>
      </c>
    </row>
    <row r="40" spans="1:7" x14ac:dyDescent="0.25">
      <c r="A40" s="128"/>
      <c r="B40" s="133" t="s">
        <v>49</v>
      </c>
      <c r="C40" s="99">
        <v>0</v>
      </c>
      <c r="D40" s="131">
        <f t="shared" si="1"/>
        <v>0</v>
      </c>
      <c r="E40" s="99">
        <v>0</v>
      </c>
      <c r="F40" s="99">
        <v>0</v>
      </c>
    </row>
    <row r="41" spans="1:7" x14ac:dyDescent="0.25">
      <c r="A41" s="128" t="s">
        <v>50</v>
      </c>
      <c r="B41" s="133" t="s">
        <v>51</v>
      </c>
      <c r="C41" s="99">
        <v>0</v>
      </c>
      <c r="D41" s="131">
        <f t="shared" si="1"/>
        <v>0</v>
      </c>
      <c r="E41" s="99">
        <v>0</v>
      </c>
      <c r="F41" s="99">
        <v>0</v>
      </c>
    </row>
    <row r="42" spans="1:7" x14ac:dyDescent="0.25">
      <c r="A42" s="128"/>
      <c r="B42" s="133" t="s">
        <v>52</v>
      </c>
      <c r="C42" s="99">
        <v>14</v>
      </c>
      <c r="D42" s="131">
        <f t="shared" si="1"/>
        <v>0.20437956204379562</v>
      </c>
      <c r="E42" s="99">
        <v>152</v>
      </c>
      <c r="F42" s="99">
        <v>21</v>
      </c>
    </row>
    <row r="43" spans="1:7" x14ac:dyDescent="0.25">
      <c r="A43" s="128"/>
      <c r="B43" s="133" t="s">
        <v>138</v>
      </c>
      <c r="C43" s="99">
        <v>0</v>
      </c>
      <c r="D43" s="131">
        <f t="shared" si="1"/>
        <v>0</v>
      </c>
      <c r="E43" s="99">
        <v>0</v>
      </c>
      <c r="F43" s="99">
        <v>0</v>
      </c>
    </row>
    <row r="44" spans="1:7" x14ac:dyDescent="0.25">
      <c r="A44" s="128" t="s">
        <v>54</v>
      </c>
      <c r="B44" s="133" t="s">
        <v>55</v>
      </c>
      <c r="C44" s="99">
        <v>0</v>
      </c>
      <c r="D44" s="131">
        <f t="shared" si="1"/>
        <v>0</v>
      </c>
      <c r="E44" s="99">
        <v>0</v>
      </c>
      <c r="F44" s="99">
        <v>0</v>
      </c>
    </row>
    <row r="45" spans="1:7" x14ac:dyDescent="0.25">
      <c r="A45" s="128"/>
      <c r="B45" s="133" t="s">
        <v>56</v>
      </c>
      <c r="C45" s="99">
        <v>3</v>
      </c>
      <c r="D45" s="131">
        <f t="shared" si="1"/>
        <v>4.3795620437956206E-2</v>
      </c>
      <c r="E45" s="99">
        <v>1097</v>
      </c>
      <c r="F45" s="99">
        <v>431</v>
      </c>
    </row>
    <row r="46" spans="1:7" x14ac:dyDescent="0.25">
      <c r="A46" s="128"/>
      <c r="B46" s="133" t="s">
        <v>57</v>
      </c>
      <c r="C46" s="99">
        <v>0</v>
      </c>
      <c r="D46" s="131">
        <f t="shared" si="1"/>
        <v>0</v>
      </c>
      <c r="E46" s="99">
        <v>0</v>
      </c>
      <c r="F46" s="99">
        <v>0</v>
      </c>
    </row>
    <row r="47" spans="1:7" x14ac:dyDescent="0.25">
      <c r="A47" s="128"/>
      <c r="B47" s="133" t="s">
        <v>58</v>
      </c>
      <c r="C47" s="99">
        <v>1</v>
      </c>
      <c r="D47" s="131">
        <f t="shared" si="1"/>
        <v>1.4598540145985401E-2</v>
      </c>
      <c r="E47" s="99">
        <v>259</v>
      </c>
      <c r="F47" s="99">
        <v>16</v>
      </c>
      <c r="G47" t="s">
        <v>142</v>
      </c>
    </row>
    <row r="48" spans="1:7" x14ac:dyDescent="0.25">
      <c r="A48" s="117" t="s">
        <v>139</v>
      </c>
      <c r="B48" s="117"/>
      <c r="C48" s="117"/>
      <c r="D48" s="117"/>
      <c r="E48" s="117"/>
      <c r="F48" s="117"/>
    </row>
  </sheetData>
  <mergeCells count="17">
    <mergeCell ref="C4:D5"/>
    <mergeCell ref="A4:A6"/>
    <mergeCell ref="B4:B6"/>
    <mergeCell ref="A3:F3"/>
    <mergeCell ref="A48:F48"/>
    <mergeCell ref="A24:A28"/>
    <mergeCell ref="A29:A33"/>
    <mergeCell ref="A34:A36"/>
    <mergeCell ref="A37:A40"/>
    <mergeCell ref="A41:A43"/>
    <mergeCell ref="A44:A47"/>
    <mergeCell ref="A7:B7"/>
    <mergeCell ref="A8:A10"/>
    <mergeCell ref="A11:A16"/>
    <mergeCell ref="A17:A19"/>
    <mergeCell ref="A20:A2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N48"/>
  <sheetViews>
    <sheetView topLeftCell="A12" workbookViewId="0">
      <selection activeCell="K7" sqref="K7"/>
    </sheetView>
  </sheetViews>
  <sheetFormatPr baseColWidth="10" defaultRowHeight="15" x14ac:dyDescent="0.25"/>
  <cols>
    <col min="1" max="1" width="16.28515625" customWidth="1"/>
    <col min="2" max="2" width="19.5703125" customWidth="1"/>
    <col min="3" max="3" width="10.28515625" customWidth="1"/>
    <col min="4" max="4" width="11" customWidth="1"/>
    <col min="5" max="5" width="9.7109375" customWidth="1"/>
    <col min="6" max="6" width="10.140625" customWidth="1"/>
    <col min="7" max="7" width="12" customWidth="1"/>
    <col min="8" max="8" width="11.7109375" customWidth="1"/>
  </cols>
  <sheetData>
    <row r="3" spans="1:9" ht="30.75" customHeight="1" x14ac:dyDescent="0.25">
      <c r="A3" s="136" t="s">
        <v>148</v>
      </c>
      <c r="B3" s="136"/>
      <c r="C3" s="136"/>
      <c r="D3" s="136"/>
      <c r="E3" s="136"/>
      <c r="F3" s="136"/>
      <c r="G3" s="136"/>
      <c r="H3" s="136"/>
    </row>
    <row r="4" spans="1:9" ht="21" customHeight="1" x14ac:dyDescent="0.25">
      <c r="A4" s="56" t="s">
        <v>130</v>
      </c>
      <c r="B4" s="137" t="s">
        <v>0</v>
      </c>
      <c r="C4" s="137" t="s">
        <v>144</v>
      </c>
      <c r="D4" s="137"/>
      <c r="E4" s="137" t="s">
        <v>145</v>
      </c>
      <c r="F4" s="137"/>
      <c r="G4" s="56" t="s">
        <v>1</v>
      </c>
      <c r="H4" s="56"/>
    </row>
    <row r="5" spans="1:9" ht="14.25" customHeight="1" x14ac:dyDescent="0.25">
      <c r="A5" s="56"/>
      <c r="B5" s="137"/>
      <c r="C5" s="137"/>
      <c r="D5" s="137"/>
      <c r="E5" s="137"/>
      <c r="F5" s="137"/>
      <c r="G5" s="110" t="s">
        <v>4</v>
      </c>
      <c r="H5" s="110" t="s">
        <v>3</v>
      </c>
    </row>
    <row r="6" spans="1:9" ht="7.5" customHeight="1" x14ac:dyDescent="0.25">
      <c r="A6" s="56"/>
      <c r="B6" s="137"/>
      <c r="C6" s="137"/>
      <c r="D6" s="137"/>
      <c r="E6" s="137"/>
      <c r="F6" s="137"/>
      <c r="G6" s="110"/>
      <c r="H6" s="110"/>
    </row>
    <row r="7" spans="1:9" ht="18" customHeight="1" x14ac:dyDescent="0.25">
      <c r="A7" s="109" t="s">
        <v>8</v>
      </c>
      <c r="B7" s="109"/>
      <c r="C7" s="109">
        <f t="shared" ref="C7:H7" si="0">SUM(C8:C47)</f>
        <v>95</v>
      </c>
      <c r="D7" s="138">
        <f t="shared" si="0"/>
        <v>100.00000000000001</v>
      </c>
      <c r="E7" s="139">
        <f t="shared" si="0"/>
        <v>55</v>
      </c>
      <c r="F7" s="138">
        <f t="shared" si="0"/>
        <v>99.999999999999986</v>
      </c>
      <c r="G7" s="140">
        <f t="shared" si="0"/>
        <v>805</v>
      </c>
      <c r="H7" s="76">
        <f t="shared" si="0"/>
        <v>948</v>
      </c>
    </row>
    <row r="8" spans="1:9" ht="15.75" customHeight="1" x14ac:dyDescent="0.25">
      <c r="A8" s="112" t="s">
        <v>9</v>
      </c>
      <c r="B8" s="113" t="s">
        <v>132</v>
      </c>
      <c r="C8" s="113">
        <v>64</v>
      </c>
      <c r="D8" s="141">
        <f>(C8/$C$7)*100</f>
        <v>67.368421052631575</v>
      </c>
      <c r="E8" s="140">
        <v>36</v>
      </c>
      <c r="F8" s="142">
        <f>(E8/$E$7)*100</f>
        <v>65.454545454545453</v>
      </c>
      <c r="G8" s="140">
        <v>348</v>
      </c>
      <c r="H8" s="140">
        <v>383</v>
      </c>
      <c r="I8" t="s">
        <v>146</v>
      </c>
    </row>
    <row r="9" spans="1:9" ht="13.5" customHeight="1" x14ac:dyDescent="0.25">
      <c r="A9" s="112"/>
      <c r="B9" s="115" t="s">
        <v>133</v>
      </c>
      <c r="C9" s="115">
        <v>0</v>
      </c>
      <c r="D9" s="141">
        <f t="shared" ref="D9:D47" si="1">(C9/$C$7)*100</f>
        <v>0</v>
      </c>
      <c r="E9" s="115">
        <v>0</v>
      </c>
      <c r="F9" s="142">
        <f t="shared" ref="F9:F47" si="2">(E9/$E$7)*100</f>
        <v>0</v>
      </c>
      <c r="G9" s="115">
        <v>0</v>
      </c>
      <c r="H9" s="115">
        <v>0</v>
      </c>
    </row>
    <row r="10" spans="1:9" ht="13.5" customHeight="1" x14ac:dyDescent="0.25">
      <c r="A10" s="112"/>
      <c r="B10" s="115" t="s">
        <v>12</v>
      </c>
      <c r="C10" s="115">
        <v>0</v>
      </c>
      <c r="D10" s="141">
        <f t="shared" si="1"/>
        <v>0</v>
      </c>
      <c r="E10" s="115">
        <v>0</v>
      </c>
      <c r="F10" s="142">
        <f t="shared" si="2"/>
        <v>0</v>
      </c>
      <c r="G10" s="115">
        <v>0</v>
      </c>
      <c r="H10" s="115">
        <v>0</v>
      </c>
    </row>
    <row r="11" spans="1:9" x14ac:dyDescent="0.25">
      <c r="A11" s="112" t="s">
        <v>13</v>
      </c>
      <c r="B11" s="115" t="s">
        <v>14</v>
      </c>
      <c r="C11" s="115">
        <v>0</v>
      </c>
      <c r="D11" s="141">
        <f t="shared" si="1"/>
        <v>0</v>
      </c>
      <c r="E11" s="115">
        <v>0</v>
      </c>
      <c r="F11" s="142">
        <f t="shared" si="2"/>
        <v>0</v>
      </c>
      <c r="G11" s="115">
        <v>0</v>
      </c>
      <c r="H11" s="115">
        <v>0</v>
      </c>
    </row>
    <row r="12" spans="1:9" x14ac:dyDescent="0.25">
      <c r="A12" s="112"/>
      <c r="B12" s="115" t="s">
        <v>134</v>
      </c>
      <c r="C12" s="115">
        <v>0</v>
      </c>
      <c r="D12" s="141">
        <f t="shared" si="1"/>
        <v>0</v>
      </c>
      <c r="E12" s="115">
        <v>0</v>
      </c>
      <c r="F12" s="142">
        <f t="shared" si="2"/>
        <v>0</v>
      </c>
      <c r="G12" s="115">
        <v>0</v>
      </c>
      <c r="H12" s="115">
        <v>0</v>
      </c>
    </row>
    <row r="13" spans="1:9" x14ac:dyDescent="0.25">
      <c r="A13" s="112"/>
      <c r="B13" s="115" t="s">
        <v>18</v>
      </c>
      <c r="C13" s="115">
        <v>0</v>
      </c>
      <c r="D13" s="141">
        <f t="shared" si="1"/>
        <v>0</v>
      </c>
      <c r="E13" s="115">
        <v>0</v>
      </c>
      <c r="F13" s="142">
        <f t="shared" si="2"/>
        <v>0</v>
      </c>
      <c r="G13" s="115">
        <v>0</v>
      </c>
      <c r="H13" s="115">
        <v>0</v>
      </c>
    </row>
    <row r="14" spans="1:9" x14ac:dyDescent="0.25">
      <c r="A14" s="112"/>
      <c r="B14" s="115" t="s">
        <v>147</v>
      </c>
      <c r="C14" s="115">
        <v>0</v>
      </c>
      <c r="D14" s="141">
        <f t="shared" si="1"/>
        <v>0</v>
      </c>
      <c r="E14" s="115">
        <v>0</v>
      </c>
      <c r="F14" s="142">
        <f t="shared" si="2"/>
        <v>0</v>
      </c>
      <c r="G14" s="115">
        <v>0</v>
      </c>
      <c r="H14" s="115">
        <v>0</v>
      </c>
    </row>
    <row r="15" spans="1:9" x14ac:dyDescent="0.25">
      <c r="A15" s="112"/>
      <c r="B15" s="115" t="s">
        <v>17</v>
      </c>
      <c r="C15" s="115">
        <v>0</v>
      </c>
      <c r="D15" s="141">
        <f t="shared" si="1"/>
        <v>0</v>
      </c>
      <c r="E15" s="115">
        <v>0</v>
      </c>
      <c r="F15" s="142">
        <f t="shared" si="2"/>
        <v>0</v>
      </c>
      <c r="G15" s="115">
        <v>0</v>
      </c>
      <c r="H15" s="115">
        <v>0</v>
      </c>
    </row>
    <row r="16" spans="1:9" x14ac:dyDescent="0.25">
      <c r="A16" s="112"/>
      <c r="B16" s="115" t="s">
        <v>19</v>
      </c>
      <c r="C16" s="115">
        <v>0</v>
      </c>
      <c r="D16" s="141">
        <f t="shared" si="1"/>
        <v>0</v>
      </c>
      <c r="E16" s="115">
        <v>0</v>
      </c>
      <c r="F16" s="142">
        <f t="shared" si="2"/>
        <v>0</v>
      </c>
      <c r="G16" s="115">
        <v>0</v>
      </c>
      <c r="H16" s="115">
        <v>0</v>
      </c>
    </row>
    <row r="17" spans="1:14" x14ac:dyDescent="0.25">
      <c r="A17" s="112" t="s">
        <v>20</v>
      </c>
      <c r="B17" s="115" t="s">
        <v>21</v>
      </c>
      <c r="C17" s="115">
        <v>0</v>
      </c>
      <c r="D17" s="141">
        <f t="shared" si="1"/>
        <v>0</v>
      </c>
      <c r="E17" s="115">
        <v>0</v>
      </c>
      <c r="F17" s="142">
        <f t="shared" si="2"/>
        <v>0</v>
      </c>
      <c r="G17" s="115">
        <v>0</v>
      </c>
      <c r="H17" s="115">
        <v>0</v>
      </c>
    </row>
    <row r="18" spans="1:14" ht="14.25" customHeight="1" x14ac:dyDescent="0.25">
      <c r="A18" s="112"/>
      <c r="B18" s="115" t="s">
        <v>22</v>
      </c>
      <c r="C18" s="115">
        <v>0</v>
      </c>
      <c r="D18" s="141">
        <f t="shared" si="1"/>
        <v>0</v>
      </c>
      <c r="E18" s="115">
        <v>0</v>
      </c>
      <c r="F18" s="142">
        <f t="shared" si="2"/>
        <v>0</v>
      </c>
      <c r="G18" s="115">
        <v>0</v>
      </c>
      <c r="H18" s="115">
        <v>0</v>
      </c>
    </row>
    <row r="19" spans="1:14" ht="15" customHeight="1" x14ac:dyDescent="0.25">
      <c r="A19" s="112"/>
      <c r="B19" s="115" t="s">
        <v>23</v>
      </c>
      <c r="C19" s="115">
        <v>3</v>
      </c>
      <c r="D19" s="141">
        <f t="shared" si="1"/>
        <v>3.1578947368421053</v>
      </c>
      <c r="E19" s="115">
        <v>4</v>
      </c>
      <c r="F19" s="142">
        <f t="shared" si="2"/>
        <v>7.2727272727272725</v>
      </c>
      <c r="G19" s="115">
        <v>101</v>
      </c>
      <c r="H19" s="115">
        <v>22</v>
      </c>
    </row>
    <row r="20" spans="1:14" ht="14.25" customHeight="1" x14ac:dyDescent="0.25">
      <c r="A20" s="112" t="s">
        <v>24</v>
      </c>
      <c r="B20" s="115" t="s">
        <v>25</v>
      </c>
      <c r="C20" s="115">
        <v>0</v>
      </c>
      <c r="D20" s="141">
        <f t="shared" si="1"/>
        <v>0</v>
      </c>
      <c r="E20" s="115">
        <v>0</v>
      </c>
      <c r="F20" s="142">
        <f t="shared" si="2"/>
        <v>0</v>
      </c>
      <c r="G20" s="115">
        <v>0</v>
      </c>
      <c r="H20" s="115">
        <v>0</v>
      </c>
    </row>
    <row r="21" spans="1:14" x14ac:dyDescent="0.25">
      <c r="A21" s="112"/>
      <c r="B21" s="115" t="s">
        <v>26</v>
      </c>
      <c r="C21" s="115">
        <v>3</v>
      </c>
      <c r="D21" s="141">
        <f t="shared" si="1"/>
        <v>3.1578947368421053</v>
      </c>
      <c r="E21" s="115">
        <v>4</v>
      </c>
      <c r="F21" s="142">
        <f t="shared" si="2"/>
        <v>7.2727272727272725</v>
      </c>
      <c r="G21" s="115">
        <v>90</v>
      </c>
      <c r="H21" s="115">
        <v>58</v>
      </c>
    </row>
    <row r="22" spans="1:14" x14ac:dyDescent="0.25">
      <c r="A22" s="112"/>
      <c r="B22" s="115" t="s">
        <v>27</v>
      </c>
      <c r="C22" s="115">
        <v>0</v>
      </c>
      <c r="D22" s="141">
        <f t="shared" si="1"/>
        <v>0</v>
      </c>
      <c r="E22" s="115">
        <v>0</v>
      </c>
      <c r="F22" s="142">
        <f t="shared" si="2"/>
        <v>0</v>
      </c>
      <c r="G22" s="115">
        <v>0</v>
      </c>
      <c r="H22" s="115">
        <v>0</v>
      </c>
      <c r="N22" t="s">
        <v>149</v>
      </c>
    </row>
    <row r="23" spans="1:14" x14ac:dyDescent="0.25">
      <c r="A23" s="112"/>
      <c r="B23" s="115" t="s">
        <v>28</v>
      </c>
      <c r="C23" s="115">
        <v>0</v>
      </c>
      <c r="D23" s="141">
        <f t="shared" si="1"/>
        <v>0</v>
      </c>
      <c r="E23" s="115">
        <v>0</v>
      </c>
      <c r="F23" s="142">
        <f t="shared" si="2"/>
        <v>0</v>
      </c>
      <c r="G23" s="115">
        <v>0</v>
      </c>
      <c r="H23" s="115">
        <v>0</v>
      </c>
    </row>
    <row r="24" spans="1:14" ht="23.25" customHeight="1" x14ac:dyDescent="0.25">
      <c r="A24" s="112" t="s">
        <v>135</v>
      </c>
      <c r="B24" s="115" t="s">
        <v>30</v>
      </c>
      <c r="C24" s="115">
        <v>2</v>
      </c>
      <c r="D24" s="141">
        <f t="shared" si="1"/>
        <v>2.1052631578947367</v>
      </c>
      <c r="E24" s="115">
        <v>2</v>
      </c>
      <c r="F24" s="142">
        <f t="shared" si="2"/>
        <v>3.6363636363636362</v>
      </c>
      <c r="G24" s="115">
        <v>65</v>
      </c>
      <c r="H24" s="115">
        <v>51</v>
      </c>
    </row>
    <row r="25" spans="1:14" ht="24" x14ac:dyDescent="0.25">
      <c r="A25" s="112"/>
      <c r="B25" s="115" t="s">
        <v>31</v>
      </c>
      <c r="C25" s="115">
        <v>0</v>
      </c>
      <c r="D25" s="141">
        <f t="shared" si="1"/>
        <v>0</v>
      </c>
      <c r="E25" s="115">
        <v>0</v>
      </c>
      <c r="F25" s="142">
        <f t="shared" si="2"/>
        <v>0</v>
      </c>
      <c r="G25" s="115">
        <v>0</v>
      </c>
      <c r="H25" s="115">
        <v>0</v>
      </c>
    </row>
    <row r="26" spans="1:14" ht="24" customHeight="1" x14ac:dyDescent="0.25">
      <c r="A26" s="112"/>
      <c r="B26" s="115" t="s">
        <v>32</v>
      </c>
      <c r="C26" s="115">
        <v>0</v>
      </c>
      <c r="D26" s="141">
        <f t="shared" si="1"/>
        <v>0</v>
      </c>
      <c r="E26" s="115">
        <v>0</v>
      </c>
      <c r="F26" s="142">
        <f t="shared" si="2"/>
        <v>0</v>
      </c>
      <c r="G26" s="115">
        <v>0</v>
      </c>
      <c r="H26" s="115">
        <v>0</v>
      </c>
    </row>
    <row r="27" spans="1:14" ht="12" customHeight="1" x14ac:dyDescent="0.25">
      <c r="A27" s="112"/>
      <c r="B27" s="115" t="s">
        <v>33</v>
      </c>
      <c r="C27" s="115">
        <v>0</v>
      </c>
      <c r="D27" s="141">
        <f t="shared" si="1"/>
        <v>0</v>
      </c>
      <c r="E27" s="115">
        <v>0</v>
      </c>
      <c r="F27" s="142">
        <f t="shared" si="2"/>
        <v>0</v>
      </c>
      <c r="G27" s="115">
        <v>0</v>
      </c>
      <c r="H27" s="115">
        <v>0</v>
      </c>
    </row>
    <row r="28" spans="1:14" ht="12" customHeight="1" x14ac:dyDescent="0.25">
      <c r="A28" s="112"/>
      <c r="B28" s="115" t="s">
        <v>34</v>
      </c>
      <c r="C28" s="115">
        <v>0</v>
      </c>
      <c r="D28" s="141">
        <f t="shared" si="1"/>
        <v>0</v>
      </c>
      <c r="E28" s="115">
        <v>0</v>
      </c>
      <c r="F28" s="142">
        <f t="shared" si="2"/>
        <v>0</v>
      </c>
      <c r="G28" s="115">
        <v>0</v>
      </c>
      <c r="H28" s="115">
        <v>0</v>
      </c>
    </row>
    <row r="29" spans="1:14" ht="11.25" customHeight="1" x14ac:dyDescent="0.25">
      <c r="A29" s="112" t="s">
        <v>35</v>
      </c>
      <c r="B29" s="115" t="s">
        <v>36</v>
      </c>
      <c r="C29" s="115">
        <v>0</v>
      </c>
      <c r="D29" s="141">
        <f t="shared" si="1"/>
        <v>0</v>
      </c>
      <c r="E29" s="115">
        <v>0</v>
      </c>
      <c r="F29" s="142">
        <f t="shared" si="2"/>
        <v>0</v>
      </c>
      <c r="G29" s="115">
        <v>0</v>
      </c>
      <c r="H29" s="115">
        <v>0</v>
      </c>
    </row>
    <row r="30" spans="1:14" ht="13.5" customHeight="1" x14ac:dyDescent="0.25">
      <c r="A30" s="112"/>
      <c r="B30" s="115" t="s">
        <v>37</v>
      </c>
      <c r="C30" s="115">
        <v>19</v>
      </c>
      <c r="D30" s="141">
        <f t="shared" si="1"/>
        <v>20</v>
      </c>
      <c r="E30" s="115">
        <v>5</v>
      </c>
      <c r="F30" s="142">
        <f t="shared" si="2"/>
        <v>9.0909090909090917</v>
      </c>
      <c r="G30" s="115">
        <v>71</v>
      </c>
      <c r="H30" s="115">
        <v>50</v>
      </c>
    </row>
    <row r="31" spans="1:14" ht="14.25" customHeight="1" x14ac:dyDescent="0.25">
      <c r="A31" s="112"/>
      <c r="B31" s="115" t="s">
        <v>136</v>
      </c>
      <c r="C31" s="115">
        <v>0</v>
      </c>
      <c r="D31" s="141">
        <f t="shared" si="1"/>
        <v>0</v>
      </c>
      <c r="E31" s="115">
        <v>0</v>
      </c>
      <c r="F31" s="142">
        <f t="shared" si="2"/>
        <v>0</v>
      </c>
      <c r="G31" s="115">
        <v>0</v>
      </c>
      <c r="H31" s="115">
        <v>0</v>
      </c>
    </row>
    <row r="32" spans="1:14" ht="14.25" customHeight="1" x14ac:dyDescent="0.25">
      <c r="A32" s="112"/>
      <c r="B32" s="115" t="s">
        <v>39</v>
      </c>
      <c r="C32" s="115">
        <v>0</v>
      </c>
      <c r="D32" s="141">
        <f t="shared" si="1"/>
        <v>0</v>
      </c>
      <c r="E32" s="115">
        <v>0</v>
      </c>
      <c r="F32" s="142">
        <f t="shared" si="2"/>
        <v>0</v>
      </c>
      <c r="G32" s="115">
        <v>0</v>
      </c>
      <c r="H32" s="115">
        <v>0</v>
      </c>
    </row>
    <row r="33" spans="1:8" x14ac:dyDescent="0.25">
      <c r="A33" s="112"/>
      <c r="B33" s="115" t="s">
        <v>137</v>
      </c>
      <c r="C33" s="115">
        <v>0</v>
      </c>
      <c r="D33" s="141">
        <f t="shared" si="1"/>
        <v>0</v>
      </c>
      <c r="E33" s="115">
        <v>0</v>
      </c>
      <c r="F33" s="142">
        <f t="shared" si="2"/>
        <v>0</v>
      </c>
      <c r="G33" s="115">
        <v>0</v>
      </c>
      <c r="H33" s="115">
        <v>0</v>
      </c>
    </row>
    <row r="34" spans="1:8" ht="9" customHeight="1" x14ac:dyDescent="0.25">
      <c r="A34" s="112" t="s">
        <v>41</v>
      </c>
      <c r="B34" s="115" t="s">
        <v>42</v>
      </c>
      <c r="C34" s="115">
        <v>0</v>
      </c>
      <c r="D34" s="141">
        <f t="shared" si="1"/>
        <v>0</v>
      </c>
      <c r="E34" s="115">
        <v>0</v>
      </c>
      <c r="F34" s="142">
        <f t="shared" si="2"/>
        <v>0</v>
      </c>
      <c r="G34" s="115">
        <v>0</v>
      </c>
      <c r="H34" s="115">
        <v>0</v>
      </c>
    </row>
    <row r="35" spans="1:8" ht="13.5" customHeight="1" x14ac:dyDescent="0.25">
      <c r="A35" s="112"/>
      <c r="B35" s="115" t="s">
        <v>43</v>
      </c>
      <c r="C35" s="115">
        <v>0</v>
      </c>
      <c r="D35" s="141">
        <f t="shared" si="1"/>
        <v>0</v>
      </c>
      <c r="E35" s="115">
        <v>0</v>
      </c>
      <c r="F35" s="142">
        <f t="shared" si="2"/>
        <v>0</v>
      </c>
      <c r="G35" s="115">
        <v>0</v>
      </c>
      <c r="H35" s="115">
        <v>0</v>
      </c>
    </row>
    <row r="36" spans="1:8" ht="12.75" customHeight="1" x14ac:dyDescent="0.25">
      <c r="A36" s="112"/>
      <c r="B36" s="115" t="s">
        <v>44</v>
      </c>
      <c r="C36" s="115">
        <v>2</v>
      </c>
      <c r="D36" s="141">
        <f t="shared" si="1"/>
        <v>2.1052631578947367</v>
      </c>
      <c r="E36" s="115">
        <v>2</v>
      </c>
      <c r="F36" s="142">
        <f t="shared" si="2"/>
        <v>3.6363636363636362</v>
      </c>
      <c r="G36" s="115">
        <v>102</v>
      </c>
      <c r="H36" s="115">
        <v>358</v>
      </c>
    </row>
    <row r="37" spans="1:8" x14ac:dyDescent="0.25">
      <c r="A37" s="112" t="s">
        <v>45</v>
      </c>
      <c r="B37" s="115" t="s">
        <v>46</v>
      </c>
      <c r="C37" s="115">
        <v>0</v>
      </c>
      <c r="D37" s="141">
        <f t="shared" si="1"/>
        <v>0</v>
      </c>
      <c r="E37" s="115">
        <v>0</v>
      </c>
      <c r="F37" s="142">
        <f t="shared" si="2"/>
        <v>0</v>
      </c>
      <c r="G37" s="115">
        <v>0</v>
      </c>
      <c r="H37" s="115">
        <v>0</v>
      </c>
    </row>
    <row r="38" spans="1:8" x14ac:dyDescent="0.25">
      <c r="A38" s="112"/>
      <c r="B38" s="115" t="s">
        <v>47</v>
      </c>
      <c r="C38" s="115">
        <v>0</v>
      </c>
      <c r="D38" s="141">
        <f t="shared" si="1"/>
        <v>0</v>
      </c>
      <c r="E38" s="115">
        <v>0</v>
      </c>
      <c r="F38" s="142">
        <f t="shared" si="2"/>
        <v>0</v>
      </c>
      <c r="G38" s="115">
        <v>0</v>
      </c>
      <c r="H38" s="115">
        <v>0</v>
      </c>
    </row>
    <row r="39" spans="1:8" ht="12" customHeight="1" x14ac:dyDescent="0.25">
      <c r="A39" s="112"/>
      <c r="B39" s="115" t="s">
        <v>48</v>
      </c>
      <c r="C39" s="115">
        <v>0</v>
      </c>
      <c r="D39" s="141">
        <f t="shared" si="1"/>
        <v>0</v>
      </c>
      <c r="E39" s="115">
        <v>0</v>
      </c>
      <c r="F39" s="142">
        <f t="shared" si="2"/>
        <v>0</v>
      </c>
      <c r="G39" s="115">
        <v>0</v>
      </c>
      <c r="H39" s="115">
        <v>0</v>
      </c>
    </row>
    <row r="40" spans="1:8" x14ac:dyDescent="0.25">
      <c r="A40" s="112"/>
      <c r="B40" s="115" t="s">
        <v>49</v>
      </c>
      <c r="C40" s="115">
        <v>0</v>
      </c>
      <c r="D40" s="141">
        <f t="shared" si="1"/>
        <v>0</v>
      </c>
      <c r="E40" s="115">
        <v>0</v>
      </c>
      <c r="F40" s="142">
        <f t="shared" si="2"/>
        <v>0</v>
      </c>
      <c r="G40" s="115">
        <v>0</v>
      </c>
      <c r="H40" s="115">
        <v>0</v>
      </c>
    </row>
    <row r="41" spans="1:8" ht="13.5" customHeight="1" x14ac:dyDescent="0.25">
      <c r="A41" s="112" t="s">
        <v>50</v>
      </c>
      <c r="B41" s="115" t="s">
        <v>51</v>
      </c>
      <c r="C41" s="115">
        <v>0</v>
      </c>
      <c r="D41" s="141">
        <f t="shared" si="1"/>
        <v>0</v>
      </c>
      <c r="E41" s="115">
        <v>0</v>
      </c>
      <c r="F41" s="142">
        <f t="shared" si="2"/>
        <v>0</v>
      </c>
      <c r="G41" s="115">
        <v>0</v>
      </c>
      <c r="H41" s="115">
        <v>0</v>
      </c>
    </row>
    <row r="42" spans="1:8" ht="13.5" customHeight="1" x14ac:dyDescent="0.25">
      <c r="A42" s="112"/>
      <c r="B42" s="115" t="s">
        <v>52</v>
      </c>
      <c r="C42" s="115">
        <v>1</v>
      </c>
      <c r="D42" s="141">
        <f t="shared" si="1"/>
        <v>1.0526315789473684</v>
      </c>
      <c r="E42" s="115">
        <v>1</v>
      </c>
      <c r="F42" s="142">
        <f t="shared" si="2"/>
        <v>1.8181818181818181</v>
      </c>
      <c r="G42" s="115">
        <v>10</v>
      </c>
      <c r="H42" s="115">
        <v>21</v>
      </c>
    </row>
    <row r="43" spans="1:8" x14ac:dyDescent="0.25">
      <c r="A43" s="112"/>
      <c r="B43" s="115" t="s">
        <v>138</v>
      </c>
      <c r="C43" s="115">
        <v>0</v>
      </c>
      <c r="D43" s="141">
        <f t="shared" si="1"/>
        <v>0</v>
      </c>
      <c r="E43" s="115">
        <v>0</v>
      </c>
      <c r="F43" s="142">
        <f t="shared" si="2"/>
        <v>0</v>
      </c>
      <c r="G43" s="115">
        <v>0</v>
      </c>
      <c r="H43" s="115">
        <v>0</v>
      </c>
    </row>
    <row r="44" spans="1:8" x14ac:dyDescent="0.25">
      <c r="A44" s="112" t="s">
        <v>54</v>
      </c>
      <c r="B44" s="115" t="s">
        <v>55</v>
      </c>
      <c r="C44" s="115">
        <v>0</v>
      </c>
      <c r="D44" s="141">
        <f t="shared" si="1"/>
        <v>0</v>
      </c>
      <c r="E44" s="115">
        <v>0</v>
      </c>
      <c r="F44" s="142">
        <f t="shared" si="2"/>
        <v>0</v>
      </c>
      <c r="G44" s="115">
        <v>0</v>
      </c>
      <c r="H44" s="115">
        <v>0</v>
      </c>
    </row>
    <row r="45" spans="1:8" ht="13.5" customHeight="1" x14ac:dyDescent="0.25">
      <c r="A45" s="112"/>
      <c r="B45" s="115" t="s">
        <v>56</v>
      </c>
      <c r="C45" s="115">
        <v>0</v>
      </c>
      <c r="D45" s="141">
        <f t="shared" si="1"/>
        <v>0</v>
      </c>
      <c r="E45" s="115">
        <v>0</v>
      </c>
      <c r="F45" s="142">
        <f t="shared" si="2"/>
        <v>0</v>
      </c>
      <c r="G45" s="115">
        <v>0</v>
      </c>
      <c r="H45" s="115">
        <v>0</v>
      </c>
    </row>
    <row r="46" spans="1:8" x14ac:dyDescent="0.25">
      <c r="A46" s="112"/>
      <c r="B46" s="115" t="s">
        <v>57</v>
      </c>
      <c r="C46" s="115">
        <v>0</v>
      </c>
      <c r="D46" s="141">
        <f t="shared" si="1"/>
        <v>0</v>
      </c>
      <c r="E46" s="115">
        <v>0</v>
      </c>
      <c r="F46" s="142">
        <f t="shared" si="2"/>
        <v>0</v>
      </c>
      <c r="G46" s="115">
        <v>0</v>
      </c>
      <c r="H46" s="115">
        <v>0</v>
      </c>
    </row>
    <row r="47" spans="1:8" x14ac:dyDescent="0.25">
      <c r="A47" s="112"/>
      <c r="B47" s="115" t="s">
        <v>58</v>
      </c>
      <c r="C47" s="115">
        <v>1</v>
      </c>
      <c r="D47" s="141">
        <f t="shared" si="1"/>
        <v>1.0526315789473684</v>
      </c>
      <c r="E47" s="115">
        <v>1</v>
      </c>
      <c r="F47" s="142">
        <f t="shared" si="2"/>
        <v>1.8181818181818181</v>
      </c>
      <c r="G47" s="115">
        <v>18</v>
      </c>
      <c r="H47" s="115">
        <v>5</v>
      </c>
    </row>
    <row r="48" spans="1:8" x14ac:dyDescent="0.25">
      <c r="A48" s="116" t="s">
        <v>158</v>
      </c>
      <c r="B48" s="116"/>
      <c r="C48" s="116"/>
      <c r="D48" s="116"/>
      <c r="E48" s="116"/>
      <c r="F48" s="116"/>
      <c r="G48" s="116"/>
      <c r="H48" s="116"/>
    </row>
  </sheetData>
  <mergeCells count="19">
    <mergeCell ref="A34:A36"/>
    <mergeCell ref="A37:A40"/>
    <mergeCell ref="A41:A43"/>
    <mergeCell ref="A44:A47"/>
    <mergeCell ref="A48:H48"/>
    <mergeCell ref="A3:H3"/>
    <mergeCell ref="A4:A6"/>
    <mergeCell ref="B4:B6"/>
    <mergeCell ref="A29:A33"/>
    <mergeCell ref="G5:G6"/>
    <mergeCell ref="H5:H6"/>
    <mergeCell ref="C4:D6"/>
    <mergeCell ref="E4:F6"/>
    <mergeCell ref="G4:H4"/>
    <mergeCell ref="A8:A10"/>
    <mergeCell ref="A11:A16"/>
    <mergeCell ref="A17:A19"/>
    <mergeCell ref="A20:A23"/>
    <mergeCell ref="A24:A28"/>
  </mergeCells>
  <pageMargins left="0.7" right="0.7" top="0.6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732D-02DC-490C-A200-47DC3CCBC59D}">
  <dimension ref="A1:F39"/>
  <sheetViews>
    <sheetView workbookViewId="0">
      <selection activeCell="S31" sqref="S31"/>
    </sheetView>
  </sheetViews>
  <sheetFormatPr baseColWidth="10" defaultRowHeight="15" x14ac:dyDescent="0.25"/>
  <sheetData>
    <row r="1" spans="1:6" ht="15.75" x14ac:dyDescent="0.25">
      <c r="A1" s="143" t="s">
        <v>159</v>
      </c>
      <c r="B1" s="143"/>
      <c r="C1" s="143"/>
      <c r="D1" s="143"/>
      <c r="E1" s="143"/>
      <c r="F1" s="143"/>
    </row>
    <row r="2" spans="1:6" x14ac:dyDescent="0.25">
      <c r="A2" s="144" t="s">
        <v>160</v>
      </c>
      <c r="B2" s="144"/>
      <c r="C2" s="144"/>
      <c r="D2" s="144"/>
      <c r="E2" s="144"/>
      <c r="F2" s="144"/>
    </row>
    <row r="3" spans="1:6" x14ac:dyDescent="0.25">
      <c r="A3" s="144" t="s">
        <v>161</v>
      </c>
      <c r="B3" s="144"/>
      <c r="C3" s="144"/>
      <c r="D3" s="144"/>
      <c r="E3" s="144"/>
      <c r="F3" s="145">
        <v>3913</v>
      </c>
    </row>
    <row r="4" spans="1:6" x14ac:dyDescent="0.25">
      <c r="A4" s="144" t="s">
        <v>162</v>
      </c>
      <c r="B4" s="144"/>
      <c r="C4" s="144"/>
      <c r="D4" s="144"/>
      <c r="E4" s="144"/>
      <c r="F4" s="146">
        <v>122</v>
      </c>
    </row>
    <row r="5" spans="1:6" x14ac:dyDescent="0.25">
      <c r="A5" s="144" t="s">
        <v>163</v>
      </c>
      <c r="B5" s="144"/>
      <c r="C5" s="144"/>
      <c r="D5" s="144"/>
      <c r="E5" s="144"/>
      <c r="F5" s="146">
        <v>663</v>
      </c>
    </row>
    <row r="6" spans="1:6" x14ac:dyDescent="0.25">
      <c r="A6" s="144" t="s">
        <v>164</v>
      </c>
      <c r="B6" s="144"/>
      <c r="C6" s="144"/>
      <c r="D6" s="144"/>
      <c r="E6" s="144"/>
      <c r="F6" s="145">
        <v>3169</v>
      </c>
    </row>
    <row r="7" spans="1:6" x14ac:dyDescent="0.25">
      <c r="A7" s="144" t="s">
        <v>165</v>
      </c>
      <c r="B7" s="144"/>
      <c r="C7" s="144"/>
      <c r="D7" s="144"/>
      <c r="E7" s="144"/>
      <c r="F7" s="144"/>
    </row>
    <row r="8" spans="1:6" x14ac:dyDescent="0.25">
      <c r="A8" s="144" t="s">
        <v>166</v>
      </c>
      <c r="B8" s="144"/>
      <c r="C8" s="144"/>
      <c r="D8" s="144"/>
      <c r="E8" s="144"/>
      <c r="F8" s="147">
        <v>5533</v>
      </c>
    </row>
    <row r="9" spans="1:6" x14ac:dyDescent="0.25">
      <c r="A9" s="144" t="s">
        <v>167</v>
      </c>
      <c r="B9" s="144"/>
      <c r="C9" s="144"/>
      <c r="D9" s="144"/>
      <c r="E9" s="144"/>
      <c r="F9" s="146">
        <v>464</v>
      </c>
    </row>
    <row r="10" spans="1:6" x14ac:dyDescent="0.25">
      <c r="A10" s="144" t="s">
        <v>168</v>
      </c>
      <c r="B10" s="144"/>
      <c r="C10" s="144"/>
      <c r="D10" s="144"/>
      <c r="E10" s="144"/>
      <c r="F10" s="147">
        <v>7652</v>
      </c>
    </row>
    <row r="11" spans="1:6" x14ac:dyDescent="0.25">
      <c r="A11" s="144" t="s">
        <v>169</v>
      </c>
      <c r="B11" s="144"/>
      <c r="C11" s="144"/>
      <c r="D11" s="144"/>
      <c r="E11" s="144"/>
      <c r="F11" s="147">
        <v>9860</v>
      </c>
    </row>
    <row r="12" spans="1:6" x14ac:dyDescent="0.25">
      <c r="A12" s="144" t="s">
        <v>170</v>
      </c>
      <c r="B12" s="144"/>
      <c r="C12" s="144"/>
      <c r="D12" s="144"/>
      <c r="E12" s="144"/>
      <c r="F12" s="145">
        <v>1238</v>
      </c>
    </row>
    <row r="13" spans="1:6" x14ac:dyDescent="0.25">
      <c r="A13" s="148" t="s">
        <v>171</v>
      </c>
      <c r="B13" s="148"/>
      <c r="C13" s="148"/>
      <c r="D13" s="148"/>
      <c r="E13" s="148"/>
      <c r="F13" s="147">
        <v>2769</v>
      </c>
    </row>
    <row r="14" spans="1:6" x14ac:dyDescent="0.25">
      <c r="A14" s="144" t="s">
        <v>172</v>
      </c>
      <c r="B14" s="144"/>
      <c r="C14" s="144"/>
      <c r="D14" s="144"/>
      <c r="E14" s="144"/>
      <c r="F14" s="149">
        <v>0.13</v>
      </c>
    </row>
    <row r="15" spans="1:6" x14ac:dyDescent="0.25">
      <c r="A15" s="144" t="s">
        <v>173</v>
      </c>
      <c r="B15" s="144"/>
      <c r="C15" s="144"/>
      <c r="D15" s="144"/>
      <c r="E15" s="144"/>
      <c r="F15" s="149">
        <v>0.16</v>
      </c>
    </row>
    <row r="16" spans="1:6" x14ac:dyDescent="0.25">
      <c r="A16" s="144" t="s">
        <v>174</v>
      </c>
      <c r="B16" s="144"/>
      <c r="C16" s="144"/>
      <c r="D16" s="144"/>
      <c r="E16" s="144"/>
      <c r="F16" s="144"/>
    </row>
    <row r="17" spans="1:6" x14ac:dyDescent="0.25">
      <c r="A17" s="30" t="s">
        <v>175</v>
      </c>
      <c r="B17" s="30"/>
      <c r="C17" s="30"/>
      <c r="D17" s="30"/>
      <c r="E17" s="30"/>
      <c r="F17" s="146">
        <v>217</v>
      </c>
    </row>
    <row r="18" spans="1:6" x14ac:dyDescent="0.25">
      <c r="A18" s="148" t="s">
        <v>176</v>
      </c>
      <c r="B18" s="148"/>
      <c r="C18" s="148"/>
      <c r="D18" s="148"/>
      <c r="E18" s="148"/>
      <c r="F18" s="147">
        <v>6637</v>
      </c>
    </row>
    <row r="19" spans="1:6" x14ac:dyDescent="0.25">
      <c r="A19" s="144" t="s">
        <v>177</v>
      </c>
      <c r="B19" s="144"/>
      <c r="C19" s="144"/>
      <c r="D19" s="144"/>
      <c r="E19" s="144"/>
      <c r="F19" s="144"/>
    </row>
    <row r="20" spans="1:6" x14ac:dyDescent="0.25">
      <c r="A20" s="144" t="s">
        <v>178</v>
      </c>
      <c r="B20" s="144"/>
      <c r="C20" s="144"/>
      <c r="D20" s="144"/>
      <c r="E20" s="144"/>
      <c r="F20" s="150">
        <v>11</v>
      </c>
    </row>
    <row r="21" spans="1:6" x14ac:dyDescent="0.25">
      <c r="A21" s="151" t="s">
        <v>179</v>
      </c>
      <c r="B21" s="151"/>
      <c r="C21" s="151"/>
      <c r="D21" s="151"/>
      <c r="E21" s="151"/>
      <c r="F21" s="145">
        <v>1241</v>
      </c>
    </row>
    <row r="22" spans="1:6" x14ac:dyDescent="0.25">
      <c r="A22" s="151" t="s">
        <v>180</v>
      </c>
      <c r="B22" s="151"/>
      <c r="C22" s="151"/>
      <c r="D22" s="151"/>
      <c r="E22" s="151"/>
      <c r="F22" s="145">
        <v>1080</v>
      </c>
    </row>
    <row r="23" spans="1:6" x14ac:dyDescent="0.25">
      <c r="A23" s="151" t="s">
        <v>181</v>
      </c>
      <c r="B23" s="151"/>
      <c r="C23" s="151"/>
      <c r="D23" s="151"/>
      <c r="E23" s="151"/>
      <c r="F23" s="145">
        <v>815</v>
      </c>
    </row>
    <row r="24" spans="1:6" x14ac:dyDescent="0.25">
      <c r="A24" s="151" t="s">
        <v>182</v>
      </c>
      <c r="B24" s="151"/>
      <c r="C24" s="151"/>
      <c r="D24" s="151"/>
      <c r="E24" s="151"/>
      <c r="F24" s="146">
        <v>0</v>
      </c>
    </row>
    <row r="25" spans="1:6" x14ac:dyDescent="0.25">
      <c r="A25" s="151" t="s">
        <v>183</v>
      </c>
      <c r="B25" s="151"/>
      <c r="C25" s="151"/>
      <c r="D25" s="151"/>
      <c r="E25" s="151"/>
      <c r="F25" s="99">
        <v>184</v>
      </c>
    </row>
    <row r="26" spans="1:6" x14ac:dyDescent="0.25">
      <c r="A26" s="144" t="s">
        <v>184</v>
      </c>
      <c r="B26" s="144"/>
      <c r="C26" s="144"/>
      <c r="D26" s="144"/>
      <c r="E26" s="144"/>
      <c r="F26" s="144"/>
    </row>
    <row r="27" spans="1:6" x14ac:dyDescent="0.25">
      <c r="A27" s="144" t="s">
        <v>178</v>
      </c>
      <c r="B27" s="144"/>
      <c r="C27" s="144"/>
      <c r="D27" s="144"/>
      <c r="E27" s="144"/>
      <c r="F27" s="150">
        <v>2</v>
      </c>
    </row>
    <row r="28" spans="1:6" x14ac:dyDescent="0.25">
      <c r="A28" s="144" t="s">
        <v>185</v>
      </c>
      <c r="B28" s="144"/>
      <c r="C28" s="144"/>
      <c r="D28" s="144"/>
      <c r="E28" s="144"/>
      <c r="F28" s="150">
        <v>459</v>
      </c>
    </row>
    <row r="29" spans="1:6" x14ac:dyDescent="0.25">
      <c r="A29" s="144" t="s">
        <v>186</v>
      </c>
      <c r="B29" s="144"/>
      <c r="C29" s="144"/>
      <c r="D29" s="144"/>
      <c r="E29" s="144"/>
      <c r="F29" s="144"/>
    </row>
    <row r="30" spans="1:6" x14ac:dyDescent="0.25">
      <c r="A30" s="151" t="s">
        <v>187</v>
      </c>
      <c r="B30" s="151"/>
      <c r="C30" s="151"/>
      <c r="D30" s="151"/>
      <c r="E30" s="151"/>
      <c r="F30" s="146">
        <v>13</v>
      </c>
    </row>
    <row r="31" spans="1:6" x14ac:dyDescent="0.25">
      <c r="A31" s="151" t="s">
        <v>179</v>
      </c>
      <c r="B31" s="151"/>
      <c r="C31" s="151"/>
      <c r="D31" s="151"/>
      <c r="E31" s="151"/>
      <c r="F31" s="145">
        <v>2728</v>
      </c>
    </row>
    <row r="32" spans="1:6" x14ac:dyDescent="0.25">
      <c r="A32" s="151" t="s">
        <v>180</v>
      </c>
      <c r="B32" s="151"/>
      <c r="C32" s="151"/>
      <c r="D32" s="151"/>
      <c r="E32" s="151"/>
      <c r="F32" s="145">
        <v>3160</v>
      </c>
    </row>
    <row r="33" spans="1:6" x14ac:dyDescent="0.25">
      <c r="A33" s="151" t="s">
        <v>188</v>
      </c>
      <c r="B33" s="151"/>
      <c r="C33" s="151"/>
      <c r="D33" s="151"/>
      <c r="E33" s="151"/>
      <c r="F33" s="145">
        <v>4051</v>
      </c>
    </row>
    <row r="34" spans="1:6" x14ac:dyDescent="0.25">
      <c r="A34" s="151" t="s">
        <v>189</v>
      </c>
      <c r="B34" s="151"/>
      <c r="C34" s="151"/>
      <c r="D34" s="151"/>
      <c r="E34" s="151"/>
      <c r="F34" s="146">
        <v>46</v>
      </c>
    </row>
    <row r="35" spans="1:6" x14ac:dyDescent="0.25">
      <c r="A35" s="151" t="s">
        <v>193</v>
      </c>
      <c r="B35" s="151"/>
      <c r="C35" s="151"/>
      <c r="D35" s="151"/>
      <c r="E35" s="151"/>
      <c r="F35" s="151"/>
    </row>
    <row r="36" spans="1:6" x14ac:dyDescent="0.25">
      <c r="A36" s="151" t="s">
        <v>190</v>
      </c>
      <c r="B36" s="151"/>
      <c r="C36" s="151"/>
      <c r="D36" s="151"/>
      <c r="E36" s="151"/>
      <c r="F36" s="151"/>
    </row>
    <row r="37" spans="1:6" x14ac:dyDescent="0.25">
      <c r="A37" s="151" t="s">
        <v>191</v>
      </c>
      <c r="B37" s="151"/>
      <c r="C37" s="151"/>
      <c r="D37" s="151"/>
      <c r="E37" s="151"/>
      <c r="F37" s="151"/>
    </row>
    <row r="38" spans="1:6" x14ac:dyDescent="0.25">
      <c r="A38" s="152" t="s">
        <v>192</v>
      </c>
      <c r="B38" s="152"/>
      <c r="C38" s="152"/>
      <c r="D38" s="152"/>
      <c r="E38" s="152"/>
      <c r="F38" s="152"/>
    </row>
    <row r="39" spans="1:6" x14ac:dyDescent="0.25">
      <c r="A39" s="95"/>
      <c r="B39" s="95"/>
      <c r="C39" s="95"/>
      <c r="D39" s="95"/>
      <c r="E39" s="95"/>
      <c r="F39" s="95"/>
    </row>
  </sheetData>
  <mergeCells count="38">
    <mergeCell ref="A14:E14"/>
    <mergeCell ref="A15:E15"/>
    <mergeCell ref="A16:F16"/>
    <mergeCell ref="A17:E17"/>
    <mergeCell ref="A6:E6"/>
    <mergeCell ref="A1:F1"/>
    <mergeCell ref="A2:F2"/>
    <mergeCell ref="A3:E3"/>
    <mergeCell ref="A4:E4"/>
    <mergeCell ref="A5:E5"/>
    <mergeCell ref="A28:E28"/>
    <mergeCell ref="A29:F29"/>
    <mergeCell ref="A18:E18"/>
    <mergeCell ref="A7:F7"/>
    <mergeCell ref="A8:E8"/>
    <mergeCell ref="A9:E9"/>
    <mergeCell ref="A10:E10"/>
    <mergeCell ref="A11:E11"/>
    <mergeCell ref="A12:E12"/>
    <mergeCell ref="A13:E13"/>
    <mergeCell ref="A30:E30"/>
    <mergeCell ref="A19:F19"/>
    <mergeCell ref="A20:E20"/>
    <mergeCell ref="A21:E21"/>
    <mergeCell ref="A22:E22"/>
    <mergeCell ref="A23:E23"/>
    <mergeCell ref="A24:E24"/>
    <mergeCell ref="A25:E25"/>
    <mergeCell ref="A26:F26"/>
    <mergeCell ref="A27:E27"/>
    <mergeCell ref="A37:F37"/>
    <mergeCell ref="A38:F38"/>
    <mergeCell ref="A31:E31"/>
    <mergeCell ref="A32:E32"/>
    <mergeCell ref="A33:E33"/>
    <mergeCell ref="A34:E34"/>
    <mergeCell ref="A35:F35"/>
    <mergeCell ref="A36:F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47CB-BEF3-46D8-A871-92FE1F3199C8}">
  <dimension ref="A1:C47"/>
  <sheetViews>
    <sheetView tabSelected="1" workbookViewId="0">
      <selection activeCell="E26" sqref="E26"/>
    </sheetView>
  </sheetViews>
  <sheetFormatPr baseColWidth="10" defaultRowHeight="15" x14ac:dyDescent="0.25"/>
  <cols>
    <col min="1" max="1" width="62.5703125" customWidth="1"/>
    <col min="2" max="2" width="18" customWidth="1"/>
  </cols>
  <sheetData>
    <row r="1" spans="1:3" ht="15.75" customHeight="1" x14ac:dyDescent="0.25">
      <c r="A1" s="58" t="s">
        <v>194</v>
      </c>
    </row>
    <row r="2" spans="1:3" x14ac:dyDescent="0.25">
      <c r="A2" t="s">
        <v>195</v>
      </c>
      <c r="B2" t="s">
        <v>88</v>
      </c>
    </row>
    <row r="4" spans="1:3" x14ac:dyDescent="0.25">
      <c r="A4" t="s">
        <v>8</v>
      </c>
      <c r="B4">
        <v>1302</v>
      </c>
    </row>
    <row r="5" spans="1:3" x14ac:dyDescent="0.25">
      <c r="A5" t="s">
        <v>196</v>
      </c>
      <c r="B5">
        <v>24</v>
      </c>
    </row>
    <row r="6" spans="1:3" x14ac:dyDescent="0.25">
      <c r="A6" t="s">
        <v>197</v>
      </c>
      <c r="B6">
        <v>1013</v>
      </c>
    </row>
    <row r="7" spans="1:3" x14ac:dyDescent="0.25">
      <c r="A7" t="s">
        <v>198</v>
      </c>
      <c r="B7">
        <v>184</v>
      </c>
    </row>
    <row r="8" spans="1:3" x14ac:dyDescent="0.25">
      <c r="A8" t="s">
        <v>199</v>
      </c>
      <c r="B8">
        <v>0</v>
      </c>
    </row>
    <row r="9" spans="1:3" x14ac:dyDescent="0.25">
      <c r="A9" t="s">
        <v>200</v>
      </c>
      <c r="B9">
        <v>22</v>
      </c>
    </row>
    <row r="10" spans="1:3" x14ac:dyDescent="0.25">
      <c r="A10" t="s">
        <v>201</v>
      </c>
      <c r="B10">
        <v>0</v>
      </c>
      <c r="C10" s="58"/>
    </row>
    <row r="11" spans="1:3" x14ac:dyDescent="0.25">
      <c r="A11" t="s">
        <v>202</v>
      </c>
      <c r="B11">
        <v>10</v>
      </c>
    </row>
    <row r="12" spans="1:3" x14ac:dyDescent="0.25">
      <c r="A12" t="s">
        <v>203</v>
      </c>
      <c r="B12">
        <v>49</v>
      </c>
    </row>
    <row r="13" spans="1:3" x14ac:dyDescent="0.25">
      <c r="A13" t="s">
        <v>204</v>
      </c>
      <c r="B13">
        <v>0</v>
      </c>
    </row>
    <row r="14" spans="1:3" x14ac:dyDescent="0.25">
      <c r="A14" t="s">
        <v>205</v>
      </c>
      <c r="B14">
        <v>0</v>
      </c>
    </row>
    <row r="15" spans="1:3" x14ac:dyDescent="0.25">
      <c r="A15" t="s">
        <v>206</v>
      </c>
      <c r="B15">
        <v>0</v>
      </c>
    </row>
    <row r="16" spans="1:3" x14ac:dyDescent="0.25">
      <c r="A16" t="s">
        <v>221</v>
      </c>
    </row>
    <row r="18" spans="1:2" x14ac:dyDescent="0.25">
      <c r="A18" t="s">
        <v>207</v>
      </c>
    </row>
    <row r="19" spans="1:2" x14ac:dyDescent="0.25">
      <c r="A19" t="s">
        <v>195</v>
      </c>
      <c r="B19" t="s">
        <v>88</v>
      </c>
    </row>
    <row r="21" spans="1:2" x14ac:dyDescent="0.25">
      <c r="A21" t="s">
        <v>8</v>
      </c>
      <c r="B21">
        <v>0</v>
      </c>
    </row>
    <row r="22" spans="1:2" x14ac:dyDescent="0.25">
      <c r="A22" t="s">
        <v>196</v>
      </c>
      <c r="B22">
        <v>0</v>
      </c>
    </row>
    <row r="23" spans="1:2" x14ac:dyDescent="0.25">
      <c r="A23" t="s">
        <v>197</v>
      </c>
      <c r="B23">
        <v>0</v>
      </c>
    </row>
    <row r="24" spans="1:2" x14ac:dyDescent="0.25">
      <c r="A24" t="s">
        <v>198</v>
      </c>
      <c r="B24">
        <v>0</v>
      </c>
    </row>
    <row r="25" spans="1:2" x14ac:dyDescent="0.25">
      <c r="A25" t="s">
        <v>199</v>
      </c>
      <c r="B25">
        <v>0</v>
      </c>
    </row>
    <row r="26" spans="1:2" x14ac:dyDescent="0.25">
      <c r="A26" t="s">
        <v>200</v>
      </c>
      <c r="B26">
        <v>0</v>
      </c>
    </row>
    <row r="27" spans="1:2" x14ac:dyDescent="0.25">
      <c r="A27" t="s">
        <v>201</v>
      </c>
      <c r="B27">
        <v>0</v>
      </c>
    </row>
    <row r="28" spans="1:2" x14ac:dyDescent="0.25">
      <c r="A28" t="s">
        <v>208</v>
      </c>
      <c r="B28">
        <v>0</v>
      </c>
    </row>
    <row r="29" spans="1:2" x14ac:dyDescent="0.25">
      <c r="A29" t="s">
        <v>209</v>
      </c>
      <c r="B29">
        <v>0</v>
      </c>
    </row>
    <row r="30" spans="1:2" x14ac:dyDescent="0.25">
      <c r="A30" t="s">
        <v>210</v>
      </c>
      <c r="B30">
        <v>0</v>
      </c>
    </row>
    <row r="31" spans="1:2" x14ac:dyDescent="0.25">
      <c r="A31" t="s">
        <v>211</v>
      </c>
      <c r="B31">
        <v>0</v>
      </c>
    </row>
    <row r="32" spans="1:2" x14ac:dyDescent="0.25">
      <c r="A32" t="s">
        <v>205</v>
      </c>
      <c r="B32">
        <v>0</v>
      </c>
    </row>
    <row r="33" spans="1:2" x14ac:dyDescent="0.25">
      <c r="A33" t="s">
        <v>206</v>
      </c>
      <c r="B33">
        <v>0</v>
      </c>
    </row>
    <row r="34" spans="1:2" x14ac:dyDescent="0.25">
      <c r="A34" t="s">
        <v>221</v>
      </c>
    </row>
    <row r="36" spans="1:2" x14ac:dyDescent="0.25">
      <c r="A36" t="s">
        <v>212</v>
      </c>
    </row>
    <row r="37" spans="1:2" x14ac:dyDescent="0.25">
      <c r="A37" t="s">
        <v>213</v>
      </c>
      <c r="B37" t="s">
        <v>88</v>
      </c>
    </row>
    <row r="39" spans="1:2" x14ac:dyDescent="0.25">
      <c r="A39" t="s">
        <v>8</v>
      </c>
      <c r="B39">
        <v>371</v>
      </c>
    </row>
    <row r="40" spans="1:2" x14ac:dyDescent="0.25">
      <c r="A40" t="s">
        <v>214</v>
      </c>
      <c r="B40">
        <v>54</v>
      </c>
    </row>
    <row r="41" spans="1:2" x14ac:dyDescent="0.25">
      <c r="A41" t="s">
        <v>215</v>
      </c>
      <c r="B41">
        <v>16</v>
      </c>
    </row>
    <row r="42" spans="1:2" x14ac:dyDescent="0.25">
      <c r="A42" t="s">
        <v>216</v>
      </c>
      <c r="B42">
        <v>9</v>
      </c>
    </row>
    <row r="43" spans="1:2" x14ac:dyDescent="0.25">
      <c r="A43" t="s">
        <v>217</v>
      </c>
      <c r="B43">
        <v>0</v>
      </c>
    </row>
    <row r="44" spans="1:2" x14ac:dyDescent="0.25">
      <c r="A44" t="s">
        <v>218</v>
      </c>
      <c r="B44">
        <v>26</v>
      </c>
    </row>
    <row r="45" spans="1:2" x14ac:dyDescent="0.25">
      <c r="A45" t="s">
        <v>219</v>
      </c>
      <c r="B45">
        <v>133</v>
      </c>
    </row>
    <row r="46" spans="1:2" x14ac:dyDescent="0.25">
      <c r="A46" t="s">
        <v>220</v>
      </c>
      <c r="B46">
        <v>133</v>
      </c>
    </row>
    <row r="47" spans="1:2" x14ac:dyDescent="0.25">
      <c r="A47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workbookViewId="0">
      <selection activeCell="N11" sqref="N11"/>
    </sheetView>
  </sheetViews>
  <sheetFormatPr baseColWidth="10" defaultRowHeight="15" x14ac:dyDescent="0.25"/>
  <cols>
    <col min="1" max="1" width="14.28515625" customWidth="1"/>
    <col min="2" max="2" width="22.7109375" style="1" customWidth="1"/>
    <col min="3" max="3" width="11.7109375" customWidth="1"/>
    <col min="4" max="4" width="10.7109375" customWidth="1"/>
    <col min="5" max="5" width="11.42578125" customWidth="1"/>
    <col min="6" max="6" width="10.42578125" customWidth="1"/>
    <col min="7" max="7" width="11.28515625" customWidth="1"/>
    <col min="8" max="8" width="10.5703125" customWidth="1"/>
  </cols>
  <sheetData>
    <row r="1" spans="1:8" x14ac:dyDescent="0.25">
      <c r="A1" s="35"/>
      <c r="B1" s="35"/>
      <c r="C1" s="35"/>
      <c r="D1" s="35"/>
      <c r="E1" s="35"/>
      <c r="F1" s="35"/>
      <c r="G1" s="35"/>
      <c r="H1" s="35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x14ac:dyDescent="0.25">
      <c r="A3" s="34" t="s">
        <v>63</v>
      </c>
      <c r="B3" s="34"/>
      <c r="C3" s="34"/>
      <c r="D3" s="34"/>
      <c r="E3" s="34"/>
      <c r="F3" s="34"/>
      <c r="G3" s="34"/>
      <c r="H3" s="34"/>
    </row>
    <row r="4" spans="1:8" ht="15" customHeight="1" x14ac:dyDescent="0.25">
      <c r="A4" s="34"/>
      <c r="B4" s="34"/>
      <c r="C4" s="34"/>
      <c r="D4" s="34"/>
      <c r="E4" s="34"/>
      <c r="F4" s="34"/>
      <c r="G4" s="34"/>
      <c r="H4" s="34"/>
    </row>
    <row r="5" spans="1:8" ht="18" customHeight="1" x14ac:dyDescent="0.25">
      <c r="A5" s="28" t="s">
        <v>0</v>
      </c>
      <c r="B5" s="28"/>
      <c r="C5" s="29"/>
      <c r="D5" s="29"/>
      <c r="E5" s="30" t="s">
        <v>1</v>
      </c>
      <c r="F5" s="30"/>
      <c r="G5" s="30"/>
      <c r="H5" s="30"/>
    </row>
    <row r="6" spans="1:8" x14ac:dyDescent="0.25">
      <c r="A6" s="28"/>
      <c r="B6" s="28"/>
      <c r="C6" s="30" t="s">
        <v>2</v>
      </c>
      <c r="D6" s="30"/>
      <c r="E6" s="30" t="s">
        <v>61</v>
      </c>
      <c r="F6" s="30"/>
      <c r="G6" s="30" t="s">
        <v>62</v>
      </c>
      <c r="H6" s="30"/>
    </row>
    <row r="7" spans="1:8" x14ac:dyDescent="0.25">
      <c r="A7" s="28"/>
      <c r="B7" s="28"/>
      <c r="C7" s="31" t="s">
        <v>5</v>
      </c>
      <c r="D7" s="31" t="s">
        <v>6</v>
      </c>
      <c r="E7" s="31" t="s">
        <v>5</v>
      </c>
      <c r="F7" s="31" t="s">
        <v>6</v>
      </c>
      <c r="G7" s="31" t="s">
        <v>7</v>
      </c>
      <c r="H7" s="31" t="s">
        <v>6</v>
      </c>
    </row>
    <row r="8" spans="1:8" ht="25.5" customHeight="1" x14ac:dyDescent="0.25">
      <c r="A8" s="34" t="s">
        <v>8</v>
      </c>
      <c r="B8" s="34"/>
      <c r="C8" s="36">
        <f t="shared" ref="C8:H8" si="0">SUM(C9:C48)</f>
        <v>3228</v>
      </c>
      <c r="D8" s="37">
        <f t="shared" si="0"/>
        <v>100</v>
      </c>
      <c r="E8" s="36">
        <f>SUM(E9:E48)</f>
        <v>2620</v>
      </c>
      <c r="F8" s="37">
        <f t="shared" si="0"/>
        <v>81.164807930607182</v>
      </c>
      <c r="G8" s="36">
        <f>SUM(G9:G48)</f>
        <v>608</v>
      </c>
      <c r="H8" s="37">
        <f t="shared" si="0"/>
        <v>18.835192069392811</v>
      </c>
    </row>
    <row r="9" spans="1:8" ht="16.5" customHeight="1" x14ac:dyDescent="0.25">
      <c r="A9" s="17" t="s">
        <v>9</v>
      </c>
      <c r="B9" s="18" t="s">
        <v>10</v>
      </c>
      <c r="C9" s="24">
        <f>SUM(G9+E9)</f>
        <v>508</v>
      </c>
      <c r="D9" s="25">
        <f>(C9/$C$8)*100</f>
        <v>15.737298636926889</v>
      </c>
      <c r="E9" s="26">
        <v>459</v>
      </c>
      <c r="F9" s="25">
        <f>(E9/$C$8)*100</f>
        <v>14.219330855018589</v>
      </c>
      <c r="G9" s="26">
        <v>49</v>
      </c>
      <c r="H9" s="25">
        <f>(G9/$C$8)*100</f>
        <v>1.5179677819083022</v>
      </c>
    </row>
    <row r="10" spans="1:8" ht="19.5" customHeight="1" x14ac:dyDescent="0.25">
      <c r="A10" s="17"/>
      <c r="B10" s="18" t="s">
        <v>11</v>
      </c>
      <c r="C10" s="24">
        <f t="shared" ref="C10:C48" si="1">SUM(G10+E10)</f>
        <v>224</v>
      </c>
      <c r="D10" s="25">
        <f t="shared" ref="D10:D48" si="2">(C10/$C$8)*100</f>
        <v>6.9392812887236683</v>
      </c>
      <c r="E10" s="26">
        <v>182</v>
      </c>
      <c r="F10" s="25">
        <f t="shared" ref="F10:F48" si="3">(E10/$C$8)*100</f>
        <v>5.6381660470879797</v>
      </c>
      <c r="G10" s="26">
        <v>42</v>
      </c>
      <c r="H10" s="25">
        <f t="shared" ref="H10:H48" si="4">(G10/$C$8)*100</f>
        <v>1.3011152416356877</v>
      </c>
    </row>
    <row r="11" spans="1:8" ht="17.25" customHeight="1" x14ac:dyDescent="0.25">
      <c r="A11" s="17"/>
      <c r="B11" s="18" t="s">
        <v>12</v>
      </c>
      <c r="C11" s="24">
        <f t="shared" si="1"/>
        <v>314</v>
      </c>
      <c r="D11" s="25">
        <f t="shared" si="2"/>
        <v>9.7273853779429977</v>
      </c>
      <c r="E11" s="26">
        <v>222</v>
      </c>
      <c r="F11" s="25">
        <f t="shared" si="3"/>
        <v>6.8773234200743492</v>
      </c>
      <c r="G11" s="26">
        <v>92</v>
      </c>
      <c r="H11" s="25">
        <f t="shared" si="4"/>
        <v>2.8500619578686495</v>
      </c>
    </row>
    <row r="12" spans="1:8" ht="16.5" customHeight="1" x14ac:dyDescent="0.25">
      <c r="A12" s="19" t="s">
        <v>13</v>
      </c>
      <c r="B12" s="18" t="s">
        <v>14</v>
      </c>
      <c r="C12" s="24">
        <f t="shared" si="1"/>
        <v>0</v>
      </c>
      <c r="D12" s="25">
        <f t="shared" si="2"/>
        <v>0</v>
      </c>
      <c r="E12" s="26">
        <v>0</v>
      </c>
      <c r="F12" s="25">
        <f t="shared" si="3"/>
        <v>0</v>
      </c>
      <c r="G12" s="26">
        <v>0</v>
      </c>
      <c r="H12" s="25">
        <f t="shared" si="4"/>
        <v>0</v>
      </c>
    </row>
    <row r="13" spans="1:8" ht="13.5" customHeight="1" x14ac:dyDescent="0.25">
      <c r="A13" s="19"/>
      <c r="B13" s="18" t="s">
        <v>15</v>
      </c>
      <c r="C13" s="24">
        <f t="shared" si="1"/>
        <v>246</v>
      </c>
      <c r="D13" s="25">
        <f t="shared" si="2"/>
        <v>7.6208178438661704</v>
      </c>
      <c r="E13" s="26">
        <v>215</v>
      </c>
      <c r="F13" s="25">
        <f t="shared" si="3"/>
        <v>6.6604708798017347</v>
      </c>
      <c r="G13" s="26">
        <v>31</v>
      </c>
      <c r="H13" s="25">
        <f t="shared" si="4"/>
        <v>0.9603469640644362</v>
      </c>
    </row>
    <row r="14" spans="1:8" x14ac:dyDescent="0.25">
      <c r="A14" s="19"/>
      <c r="B14" s="18" t="s">
        <v>16</v>
      </c>
      <c r="C14" s="24">
        <f t="shared" si="1"/>
        <v>38</v>
      </c>
      <c r="D14" s="25">
        <f t="shared" si="2"/>
        <v>1.1771995043370507</v>
      </c>
      <c r="E14" s="27">
        <v>38</v>
      </c>
      <c r="F14" s="25">
        <f t="shared" si="3"/>
        <v>1.1771995043370507</v>
      </c>
      <c r="G14" s="26">
        <v>0</v>
      </c>
      <c r="H14" s="25">
        <f t="shared" si="4"/>
        <v>0</v>
      </c>
    </row>
    <row r="15" spans="1:8" ht="21" customHeight="1" x14ac:dyDescent="0.25">
      <c r="A15" s="19"/>
      <c r="B15" s="18" t="s">
        <v>17</v>
      </c>
      <c r="C15" s="24">
        <f t="shared" si="1"/>
        <v>0</v>
      </c>
      <c r="D15" s="25">
        <f t="shared" si="2"/>
        <v>0</v>
      </c>
      <c r="E15" s="26">
        <v>0</v>
      </c>
      <c r="F15" s="25">
        <f t="shared" si="3"/>
        <v>0</v>
      </c>
      <c r="G15" s="26">
        <v>0</v>
      </c>
      <c r="H15" s="25">
        <f t="shared" si="4"/>
        <v>0</v>
      </c>
    </row>
    <row r="16" spans="1:8" ht="15.75" customHeight="1" x14ac:dyDescent="0.25">
      <c r="A16" s="19"/>
      <c r="B16" s="18" t="s">
        <v>18</v>
      </c>
      <c r="C16" s="24">
        <f t="shared" si="1"/>
        <v>0</v>
      </c>
      <c r="D16" s="25">
        <f t="shared" si="2"/>
        <v>0</v>
      </c>
      <c r="E16" s="26">
        <v>0</v>
      </c>
      <c r="F16" s="25">
        <f t="shared" si="3"/>
        <v>0</v>
      </c>
      <c r="G16" s="26">
        <v>0</v>
      </c>
      <c r="H16" s="25">
        <f t="shared" si="4"/>
        <v>0</v>
      </c>
    </row>
    <row r="17" spans="1:8" x14ac:dyDescent="0.25">
      <c r="A17" s="19"/>
      <c r="B17" s="18" t="s">
        <v>19</v>
      </c>
      <c r="C17" s="24">
        <f t="shared" si="1"/>
        <v>13</v>
      </c>
      <c r="D17" s="25">
        <f t="shared" si="2"/>
        <v>0.40272614622056996</v>
      </c>
      <c r="E17" s="26">
        <v>12</v>
      </c>
      <c r="F17" s="25">
        <f t="shared" si="3"/>
        <v>0.37174721189591076</v>
      </c>
      <c r="G17" s="26">
        <v>1</v>
      </c>
      <c r="H17" s="25">
        <f t="shared" si="4"/>
        <v>3.0978934324659233E-2</v>
      </c>
    </row>
    <row r="18" spans="1:8" ht="20.25" customHeight="1" x14ac:dyDescent="0.25">
      <c r="A18" s="19" t="s">
        <v>20</v>
      </c>
      <c r="B18" s="18" t="s">
        <v>21</v>
      </c>
      <c r="C18" s="24">
        <f t="shared" si="1"/>
        <v>6</v>
      </c>
      <c r="D18" s="25">
        <f t="shared" si="2"/>
        <v>0.18587360594795538</v>
      </c>
      <c r="E18" s="26">
        <v>5</v>
      </c>
      <c r="F18" s="25">
        <f t="shared" si="3"/>
        <v>0.15489467162329618</v>
      </c>
      <c r="G18" s="26">
        <v>1</v>
      </c>
      <c r="H18" s="25">
        <f t="shared" si="4"/>
        <v>3.0978934324659233E-2</v>
      </c>
    </row>
    <row r="19" spans="1:8" ht="20.25" customHeight="1" x14ac:dyDescent="0.25">
      <c r="A19" s="19"/>
      <c r="B19" s="18" t="s">
        <v>22</v>
      </c>
      <c r="C19" s="24">
        <f t="shared" si="1"/>
        <v>38</v>
      </c>
      <c r="D19" s="25">
        <f t="shared" si="2"/>
        <v>1.1771995043370507</v>
      </c>
      <c r="E19" s="26">
        <v>25</v>
      </c>
      <c r="F19" s="25">
        <f t="shared" si="3"/>
        <v>0.77447335811648088</v>
      </c>
      <c r="G19" s="26">
        <v>13</v>
      </c>
      <c r="H19" s="25">
        <f t="shared" si="4"/>
        <v>0.40272614622056996</v>
      </c>
    </row>
    <row r="20" spans="1:8" ht="17.25" customHeight="1" x14ac:dyDescent="0.25">
      <c r="A20" s="19"/>
      <c r="B20" s="18" t="s">
        <v>23</v>
      </c>
      <c r="C20" s="24">
        <f t="shared" si="1"/>
        <v>79</v>
      </c>
      <c r="D20" s="25">
        <f t="shared" si="2"/>
        <v>2.4473358116480792</v>
      </c>
      <c r="E20" s="26">
        <v>67</v>
      </c>
      <c r="F20" s="25">
        <f t="shared" si="3"/>
        <v>2.0755885997521686</v>
      </c>
      <c r="G20" s="26">
        <v>12</v>
      </c>
      <c r="H20" s="25">
        <f t="shared" si="4"/>
        <v>0.37174721189591076</v>
      </c>
    </row>
    <row r="21" spans="1:8" x14ac:dyDescent="0.25">
      <c r="A21" s="19" t="s">
        <v>24</v>
      </c>
      <c r="B21" s="18" t="s">
        <v>25</v>
      </c>
      <c r="C21" s="24">
        <f t="shared" si="1"/>
        <v>120</v>
      </c>
      <c r="D21" s="25">
        <f t="shared" si="2"/>
        <v>3.7174721189591078</v>
      </c>
      <c r="E21" s="26">
        <v>102</v>
      </c>
      <c r="F21" s="25">
        <f t="shared" si="3"/>
        <v>3.1598513011152414</v>
      </c>
      <c r="G21" s="26">
        <v>18</v>
      </c>
      <c r="H21" s="25">
        <f t="shared" si="4"/>
        <v>0.55762081784386619</v>
      </c>
    </row>
    <row r="22" spans="1:8" x14ac:dyDescent="0.25">
      <c r="A22" s="19"/>
      <c r="B22" s="18" t="s">
        <v>26</v>
      </c>
      <c r="C22" s="24">
        <f t="shared" si="1"/>
        <v>144</v>
      </c>
      <c r="D22" s="25">
        <f t="shared" si="2"/>
        <v>4.4609665427509295</v>
      </c>
      <c r="E22" s="26">
        <v>140</v>
      </c>
      <c r="F22" s="25">
        <f t="shared" si="3"/>
        <v>4.337050805452292</v>
      </c>
      <c r="G22" s="26">
        <v>4</v>
      </c>
      <c r="H22" s="25">
        <f t="shared" si="4"/>
        <v>0.12391573729863693</v>
      </c>
    </row>
    <row r="23" spans="1:8" x14ac:dyDescent="0.25">
      <c r="A23" s="19"/>
      <c r="B23" s="18" t="s">
        <v>27</v>
      </c>
      <c r="C23" s="24">
        <f t="shared" si="1"/>
        <v>47</v>
      </c>
      <c r="D23" s="25">
        <f t="shared" si="2"/>
        <v>1.4560099132589839</v>
      </c>
      <c r="E23" s="26">
        <v>47</v>
      </c>
      <c r="F23" s="25">
        <f t="shared" si="3"/>
        <v>1.4560099132589839</v>
      </c>
      <c r="G23" s="26">
        <v>0</v>
      </c>
      <c r="H23" s="25">
        <f t="shared" si="4"/>
        <v>0</v>
      </c>
    </row>
    <row r="24" spans="1:8" ht="15.75" customHeight="1" x14ac:dyDescent="0.25">
      <c r="A24" s="19"/>
      <c r="B24" s="18" t="s">
        <v>28</v>
      </c>
      <c r="C24" s="24">
        <f t="shared" si="1"/>
        <v>27</v>
      </c>
      <c r="D24" s="25">
        <f t="shared" si="2"/>
        <v>0.83643122676579917</v>
      </c>
      <c r="E24" s="26">
        <v>25</v>
      </c>
      <c r="F24" s="25">
        <f t="shared" si="3"/>
        <v>0.77447335811648088</v>
      </c>
      <c r="G24" s="26">
        <v>2</v>
      </c>
      <c r="H24" s="25">
        <f t="shared" si="4"/>
        <v>6.1957868649318466E-2</v>
      </c>
    </row>
    <row r="25" spans="1:8" ht="25.5" x14ac:dyDescent="0.25">
      <c r="A25" s="19" t="s">
        <v>29</v>
      </c>
      <c r="B25" s="20" t="s">
        <v>30</v>
      </c>
      <c r="C25" s="24">
        <f t="shared" si="1"/>
        <v>26</v>
      </c>
      <c r="D25" s="25">
        <f t="shared" si="2"/>
        <v>0.80545229244113992</v>
      </c>
      <c r="E25" s="26">
        <v>25</v>
      </c>
      <c r="F25" s="25">
        <f t="shared" si="3"/>
        <v>0.77447335811648088</v>
      </c>
      <c r="G25" s="26">
        <v>1</v>
      </c>
      <c r="H25" s="25">
        <f t="shared" si="4"/>
        <v>3.0978934324659233E-2</v>
      </c>
    </row>
    <row r="26" spans="1:8" ht="25.5" x14ac:dyDescent="0.25">
      <c r="A26" s="19"/>
      <c r="B26" s="20" t="s">
        <v>31</v>
      </c>
      <c r="C26" s="24">
        <f t="shared" si="1"/>
        <v>62</v>
      </c>
      <c r="D26" s="25">
        <f t="shared" si="2"/>
        <v>1.9206939281288724</v>
      </c>
      <c r="E26" s="26">
        <v>46</v>
      </c>
      <c r="F26" s="25">
        <f t="shared" si="3"/>
        <v>1.4250309789343247</v>
      </c>
      <c r="G26" s="26">
        <v>16</v>
      </c>
      <c r="H26" s="25">
        <f t="shared" si="4"/>
        <v>0.49566294919454773</v>
      </c>
    </row>
    <row r="27" spans="1:8" ht="17.25" customHeight="1" x14ac:dyDescent="0.25">
      <c r="A27" s="19"/>
      <c r="B27" s="18" t="s">
        <v>32</v>
      </c>
      <c r="C27" s="24">
        <f t="shared" si="1"/>
        <v>44</v>
      </c>
      <c r="D27" s="25">
        <f t="shared" si="2"/>
        <v>1.3630731102850062</v>
      </c>
      <c r="E27" s="26">
        <v>36</v>
      </c>
      <c r="F27" s="25">
        <f t="shared" si="3"/>
        <v>1.1152416356877324</v>
      </c>
      <c r="G27" s="26">
        <v>8</v>
      </c>
      <c r="H27" s="25">
        <f t="shared" si="4"/>
        <v>0.24783147459727387</v>
      </c>
    </row>
    <row r="28" spans="1:8" x14ac:dyDescent="0.25">
      <c r="A28" s="19"/>
      <c r="B28" s="18" t="s">
        <v>33</v>
      </c>
      <c r="C28" s="24">
        <f t="shared" si="1"/>
        <v>0</v>
      </c>
      <c r="D28" s="25">
        <f t="shared" si="2"/>
        <v>0</v>
      </c>
      <c r="E28" s="26">
        <v>0</v>
      </c>
      <c r="F28" s="25">
        <f t="shared" si="3"/>
        <v>0</v>
      </c>
      <c r="G28" s="26">
        <v>0</v>
      </c>
      <c r="H28" s="25">
        <f t="shared" si="4"/>
        <v>0</v>
      </c>
    </row>
    <row r="29" spans="1:8" ht="16.5" customHeight="1" x14ac:dyDescent="0.25">
      <c r="A29" s="19"/>
      <c r="B29" s="18" t="s">
        <v>34</v>
      </c>
      <c r="C29" s="24">
        <f t="shared" si="1"/>
        <v>0</v>
      </c>
      <c r="D29" s="25">
        <f t="shared" si="2"/>
        <v>0</v>
      </c>
      <c r="E29" s="26">
        <v>0</v>
      </c>
      <c r="F29" s="25">
        <f t="shared" si="3"/>
        <v>0</v>
      </c>
      <c r="G29" s="26">
        <v>0</v>
      </c>
      <c r="H29" s="25">
        <f t="shared" si="4"/>
        <v>0</v>
      </c>
    </row>
    <row r="30" spans="1:8" x14ac:dyDescent="0.25">
      <c r="A30" s="19" t="s">
        <v>35</v>
      </c>
      <c r="B30" s="18" t="s">
        <v>36</v>
      </c>
      <c r="C30" s="24">
        <f t="shared" si="1"/>
        <v>21</v>
      </c>
      <c r="D30" s="25">
        <f t="shared" si="2"/>
        <v>0.65055762081784385</v>
      </c>
      <c r="E30" s="26">
        <v>11</v>
      </c>
      <c r="F30" s="25">
        <f t="shared" si="3"/>
        <v>0.34076827757125155</v>
      </c>
      <c r="G30" s="26">
        <v>10</v>
      </c>
      <c r="H30" s="25">
        <f t="shared" si="4"/>
        <v>0.30978934324659235</v>
      </c>
    </row>
    <row r="31" spans="1:8" x14ac:dyDescent="0.25">
      <c r="A31" s="19"/>
      <c r="B31" s="18" t="s">
        <v>37</v>
      </c>
      <c r="C31" s="24">
        <f t="shared" si="1"/>
        <v>0</v>
      </c>
      <c r="D31" s="25">
        <f t="shared" si="2"/>
        <v>0</v>
      </c>
      <c r="E31" s="26">
        <v>0</v>
      </c>
      <c r="F31" s="25">
        <f t="shared" si="3"/>
        <v>0</v>
      </c>
      <c r="G31" s="26">
        <v>0</v>
      </c>
      <c r="H31" s="25">
        <f t="shared" si="4"/>
        <v>0</v>
      </c>
    </row>
    <row r="32" spans="1:8" ht="15.75" customHeight="1" x14ac:dyDescent="0.25">
      <c r="A32" s="19"/>
      <c r="B32" s="18" t="s">
        <v>38</v>
      </c>
      <c r="C32" s="24">
        <f t="shared" si="1"/>
        <v>0</v>
      </c>
      <c r="D32" s="25">
        <f t="shared" si="2"/>
        <v>0</v>
      </c>
      <c r="E32" s="26">
        <v>0</v>
      </c>
      <c r="F32" s="25">
        <f t="shared" si="3"/>
        <v>0</v>
      </c>
      <c r="G32" s="26">
        <v>0</v>
      </c>
      <c r="H32" s="25">
        <f t="shared" si="4"/>
        <v>0</v>
      </c>
    </row>
    <row r="33" spans="1:8" ht="12" customHeight="1" x14ac:dyDescent="0.25">
      <c r="A33" s="19"/>
      <c r="B33" s="18" t="s">
        <v>39</v>
      </c>
      <c r="C33" s="24">
        <f t="shared" si="1"/>
        <v>103</v>
      </c>
      <c r="D33" s="25">
        <f t="shared" si="2"/>
        <v>3.190830235439901</v>
      </c>
      <c r="E33" s="26">
        <v>49</v>
      </c>
      <c r="F33" s="25">
        <f t="shared" si="3"/>
        <v>1.5179677819083022</v>
      </c>
      <c r="G33" s="26">
        <v>54</v>
      </c>
      <c r="H33" s="25">
        <f t="shared" si="4"/>
        <v>1.6728624535315983</v>
      </c>
    </row>
    <row r="34" spans="1:8" ht="13.5" customHeight="1" x14ac:dyDescent="0.25">
      <c r="A34" s="19"/>
      <c r="B34" s="18" t="s">
        <v>40</v>
      </c>
      <c r="C34" s="24">
        <f t="shared" si="1"/>
        <v>126</v>
      </c>
      <c r="D34" s="25">
        <f t="shared" si="2"/>
        <v>3.9033457249070631</v>
      </c>
      <c r="E34" s="26">
        <v>106</v>
      </c>
      <c r="F34" s="25">
        <f t="shared" si="3"/>
        <v>3.2837670384138784</v>
      </c>
      <c r="G34" s="26">
        <v>20</v>
      </c>
      <c r="H34" s="25">
        <f t="shared" si="4"/>
        <v>0.6195786864931847</v>
      </c>
    </row>
    <row r="35" spans="1:8" x14ac:dyDescent="0.25">
      <c r="A35" s="19" t="s">
        <v>41</v>
      </c>
      <c r="B35" s="18" t="s">
        <v>42</v>
      </c>
      <c r="C35" s="24">
        <f t="shared" si="1"/>
        <v>0</v>
      </c>
      <c r="D35" s="25">
        <v>0</v>
      </c>
      <c r="E35" s="26">
        <v>0</v>
      </c>
      <c r="F35" s="25">
        <f t="shared" si="3"/>
        <v>0</v>
      </c>
      <c r="G35" s="26">
        <v>0</v>
      </c>
      <c r="H35" s="25">
        <f>(G35/$C$8)*100</f>
        <v>0</v>
      </c>
    </row>
    <row r="36" spans="1:8" ht="15.75" customHeight="1" x14ac:dyDescent="0.25">
      <c r="A36" s="19"/>
      <c r="B36" s="18" t="s">
        <v>43</v>
      </c>
      <c r="C36" s="24">
        <f t="shared" si="1"/>
        <v>23</v>
      </c>
      <c r="D36" s="25">
        <f t="shared" si="2"/>
        <v>0.71251548946716237</v>
      </c>
      <c r="E36" s="26">
        <v>23</v>
      </c>
      <c r="F36" s="25">
        <f t="shared" si="3"/>
        <v>0.71251548946716237</v>
      </c>
      <c r="G36" s="26">
        <v>0</v>
      </c>
      <c r="H36" s="25">
        <f t="shared" si="4"/>
        <v>0</v>
      </c>
    </row>
    <row r="37" spans="1:8" ht="13.5" customHeight="1" x14ac:dyDescent="0.25">
      <c r="A37" s="19"/>
      <c r="B37" s="18" t="s">
        <v>44</v>
      </c>
      <c r="C37" s="24">
        <f t="shared" si="1"/>
        <v>704</v>
      </c>
      <c r="D37" s="25">
        <f t="shared" si="2"/>
        <v>21.809169764560099</v>
      </c>
      <c r="E37" s="26">
        <v>564</v>
      </c>
      <c r="F37" s="25">
        <f t="shared" si="3"/>
        <v>17.472118959107807</v>
      </c>
      <c r="G37" s="26">
        <v>140</v>
      </c>
      <c r="H37" s="25">
        <f t="shared" si="4"/>
        <v>4.337050805452292</v>
      </c>
    </row>
    <row r="38" spans="1:8" x14ac:dyDescent="0.25">
      <c r="A38" s="19" t="s">
        <v>45</v>
      </c>
      <c r="B38" s="18" t="s">
        <v>46</v>
      </c>
      <c r="C38" s="24">
        <f t="shared" si="1"/>
        <v>0</v>
      </c>
      <c r="D38" s="25">
        <f t="shared" si="2"/>
        <v>0</v>
      </c>
      <c r="E38" s="26">
        <v>0</v>
      </c>
      <c r="F38" s="25">
        <f t="shared" si="3"/>
        <v>0</v>
      </c>
      <c r="G38" s="26">
        <v>0</v>
      </c>
      <c r="H38" s="25">
        <f t="shared" si="4"/>
        <v>0</v>
      </c>
    </row>
    <row r="39" spans="1:8" x14ac:dyDescent="0.25">
      <c r="A39" s="19"/>
      <c r="B39" s="18" t="s">
        <v>47</v>
      </c>
      <c r="C39" s="24">
        <f t="shared" si="1"/>
        <v>0</v>
      </c>
      <c r="D39" s="25">
        <f t="shared" si="2"/>
        <v>0</v>
      </c>
      <c r="E39" s="26">
        <v>0</v>
      </c>
      <c r="F39" s="25">
        <f t="shared" si="3"/>
        <v>0</v>
      </c>
      <c r="G39" s="26">
        <v>0</v>
      </c>
      <c r="H39" s="25">
        <f t="shared" si="4"/>
        <v>0</v>
      </c>
    </row>
    <row r="40" spans="1:8" x14ac:dyDescent="0.25">
      <c r="A40" s="19"/>
      <c r="B40" s="18" t="s">
        <v>48</v>
      </c>
      <c r="C40" s="24">
        <f t="shared" si="1"/>
        <v>0</v>
      </c>
      <c r="D40" s="25">
        <f t="shared" si="2"/>
        <v>0</v>
      </c>
      <c r="E40" s="26">
        <v>0</v>
      </c>
      <c r="F40" s="25">
        <f t="shared" si="3"/>
        <v>0</v>
      </c>
      <c r="G40" s="26">
        <v>0</v>
      </c>
      <c r="H40" s="25">
        <f t="shared" si="4"/>
        <v>0</v>
      </c>
    </row>
    <row r="41" spans="1:8" x14ac:dyDescent="0.25">
      <c r="A41" s="19"/>
      <c r="B41" s="18" t="s">
        <v>49</v>
      </c>
      <c r="C41" s="24">
        <f t="shared" si="1"/>
        <v>0</v>
      </c>
      <c r="D41" s="25">
        <f t="shared" si="2"/>
        <v>0</v>
      </c>
      <c r="E41" s="26">
        <v>0</v>
      </c>
      <c r="F41" s="25">
        <f t="shared" si="3"/>
        <v>0</v>
      </c>
      <c r="G41" s="26">
        <v>0</v>
      </c>
      <c r="H41" s="25">
        <f t="shared" si="4"/>
        <v>0</v>
      </c>
    </row>
    <row r="42" spans="1:8" x14ac:dyDescent="0.25">
      <c r="A42" s="19" t="s">
        <v>50</v>
      </c>
      <c r="B42" s="18" t="s">
        <v>51</v>
      </c>
      <c r="C42" s="24">
        <f t="shared" si="1"/>
        <v>44</v>
      </c>
      <c r="D42" s="25">
        <f t="shared" si="2"/>
        <v>1.3630731102850062</v>
      </c>
      <c r="E42" s="26">
        <v>36</v>
      </c>
      <c r="F42" s="25">
        <f t="shared" si="3"/>
        <v>1.1152416356877324</v>
      </c>
      <c r="G42" s="26">
        <v>8</v>
      </c>
      <c r="H42" s="25">
        <f t="shared" si="4"/>
        <v>0.24783147459727387</v>
      </c>
    </row>
    <row r="43" spans="1:8" ht="14.25" customHeight="1" x14ac:dyDescent="0.25">
      <c r="A43" s="19"/>
      <c r="B43" s="18" t="s">
        <v>52</v>
      </c>
      <c r="C43" s="24">
        <f t="shared" si="1"/>
        <v>0</v>
      </c>
      <c r="D43" s="25">
        <f t="shared" si="2"/>
        <v>0</v>
      </c>
      <c r="E43" s="26">
        <v>0</v>
      </c>
      <c r="F43" s="25">
        <f t="shared" si="3"/>
        <v>0</v>
      </c>
      <c r="G43" s="26">
        <v>0</v>
      </c>
      <c r="H43" s="25">
        <f t="shared" si="4"/>
        <v>0</v>
      </c>
    </row>
    <row r="44" spans="1:8" x14ac:dyDescent="0.25">
      <c r="A44" s="19"/>
      <c r="B44" s="20" t="s">
        <v>53</v>
      </c>
      <c r="C44" s="24">
        <f t="shared" si="1"/>
        <v>28</v>
      </c>
      <c r="D44" s="25">
        <f t="shared" si="2"/>
        <v>0.86741016109045854</v>
      </c>
      <c r="E44" s="26">
        <v>20</v>
      </c>
      <c r="F44" s="25">
        <f t="shared" si="3"/>
        <v>0.6195786864931847</v>
      </c>
      <c r="G44" s="26">
        <v>8</v>
      </c>
      <c r="H44" s="25">
        <f t="shared" si="4"/>
        <v>0.24783147459727387</v>
      </c>
    </row>
    <row r="45" spans="1:8" ht="13.5" customHeight="1" x14ac:dyDescent="0.25">
      <c r="A45" s="19" t="s">
        <v>54</v>
      </c>
      <c r="B45" s="18" t="s">
        <v>55</v>
      </c>
      <c r="C45" s="24">
        <f t="shared" si="1"/>
        <v>66</v>
      </c>
      <c r="D45" s="25">
        <f t="shared" si="2"/>
        <v>2.0446096654275094</v>
      </c>
      <c r="E45" s="26">
        <v>48</v>
      </c>
      <c r="F45" s="25">
        <f t="shared" si="3"/>
        <v>1.486988847583643</v>
      </c>
      <c r="G45" s="26">
        <v>18</v>
      </c>
      <c r="H45" s="25">
        <f t="shared" si="4"/>
        <v>0.55762081784386619</v>
      </c>
    </row>
    <row r="46" spans="1:8" ht="15.75" customHeight="1" x14ac:dyDescent="0.25">
      <c r="A46" s="19"/>
      <c r="B46" s="18" t="s">
        <v>56</v>
      </c>
      <c r="C46" s="24">
        <f t="shared" si="1"/>
        <v>177</v>
      </c>
      <c r="D46" s="25">
        <f t="shared" si="2"/>
        <v>5.4832713754646845</v>
      </c>
      <c r="E46" s="26">
        <v>117</v>
      </c>
      <c r="F46" s="25">
        <f t="shared" si="3"/>
        <v>3.6245353159851299</v>
      </c>
      <c r="G46" s="26">
        <v>60</v>
      </c>
      <c r="H46" s="25">
        <f t="shared" si="4"/>
        <v>1.8587360594795539</v>
      </c>
    </row>
    <row r="47" spans="1:8" x14ac:dyDescent="0.25">
      <c r="A47" s="19"/>
      <c r="B47" s="18" t="s">
        <v>57</v>
      </c>
      <c r="C47" s="24">
        <f t="shared" si="1"/>
        <v>0</v>
      </c>
      <c r="D47" s="25">
        <f t="shared" si="2"/>
        <v>0</v>
      </c>
      <c r="E47" s="26">
        <v>0</v>
      </c>
      <c r="F47" s="25">
        <f t="shared" si="3"/>
        <v>0</v>
      </c>
      <c r="G47" s="26">
        <v>0</v>
      </c>
      <c r="H47" s="25">
        <f t="shared" si="4"/>
        <v>0</v>
      </c>
    </row>
    <row r="48" spans="1:8" x14ac:dyDescent="0.25">
      <c r="A48" s="19"/>
      <c r="B48" s="18" t="s">
        <v>58</v>
      </c>
      <c r="C48" s="24">
        <f t="shared" si="1"/>
        <v>0</v>
      </c>
      <c r="D48" s="25">
        <f t="shared" si="2"/>
        <v>0</v>
      </c>
      <c r="E48" s="26">
        <v>0</v>
      </c>
      <c r="F48" s="25">
        <f t="shared" si="3"/>
        <v>0</v>
      </c>
      <c r="G48" s="26">
        <v>0</v>
      </c>
      <c r="H48" s="25">
        <f t="shared" si="4"/>
        <v>0</v>
      </c>
    </row>
    <row r="49" spans="1:8" ht="15" customHeight="1" x14ac:dyDescent="0.25">
      <c r="A49" s="21" t="s">
        <v>155</v>
      </c>
      <c r="B49" s="21"/>
      <c r="C49" s="21"/>
      <c r="D49" s="21"/>
      <c r="E49" s="21"/>
      <c r="F49" s="21"/>
      <c r="G49" s="21"/>
      <c r="H49" s="21"/>
    </row>
  </sheetData>
  <mergeCells count="18">
    <mergeCell ref="G6:H6"/>
    <mergeCell ref="A5:B7"/>
    <mergeCell ref="E5:H5"/>
    <mergeCell ref="A3:H4"/>
    <mergeCell ref="A8:B8"/>
    <mergeCell ref="A9:A11"/>
    <mergeCell ref="A12:A17"/>
    <mergeCell ref="C6:D6"/>
    <mergeCell ref="E6:F6"/>
    <mergeCell ref="A42:A44"/>
    <mergeCell ref="A45:A48"/>
    <mergeCell ref="A49:H49"/>
    <mergeCell ref="A18:A20"/>
    <mergeCell ref="A21:A24"/>
    <mergeCell ref="A25:A29"/>
    <mergeCell ref="A30:A34"/>
    <mergeCell ref="A35:A37"/>
    <mergeCell ref="A38:A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3"/>
  <sheetViews>
    <sheetView workbookViewId="0">
      <selection activeCell="E8" sqref="E8"/>
    </sheetView>
  </sheetViews>
  <sheetFormatPr baseColWidth="10" defaultRowHeight="15" x14ac:dyDescent="0.25"/>
  <cols>
    <col min="1" max="1" width="58.85546875" customWidth="1"/>
    <col min="2" max="2" width="18.7109375" customWidth="1"/>
    <col min="3" max="3" width="15.7109375" style="1" customWidth="1"/>
  </cols>
  <sheetData>
    <row r="2" spans="1:3" x14ac:dyDescent="0.25">
      <c r="A2" s="32"/>
      <c r="B2" s="32"/>
      <c r="C2" s="33"/>
    </row>
    <row r="3" spans="1:3" x14ac:dyDescent="0.25">
      <c r="A3" s="44" t="s">
        <v>154</v>
      </c>
      <c r="B3" s="44"/>
      <c r="C3" s="44"/>
    </row>
    <row r="4" spans="1:3" x14ac:dyDescent="0.25">
      <c r="A4" s="44"/>
      <c r="B4" s="44"/>
      <c r="C4" s="44"/>
    </row>
    <row r="5" spans="1:3" x14ac:dyDescent="0.25">
      <c r="A5" s="47" t="s">
        <v>64</v>
      </c>
      <c r="B5" s="48" t="s">
        <v>5</v>
      </c>
      <c r="C5" s="48" t="s">
        <v>6</v>
      </c>
    </row>
    <row r="6" spans="1:3" ht="18" customHeight="1" x14ac:dyDescent="0.25">
      <c r="A6" s="45" t="s">
        <v>8</v>
      </c>
      <c r="B6" s="46">
        <f>SUM(B7:B28)</f>
        <v>676</v>
      </c>
      <c r="C6" s="46">
        <f>SUM(C7:C27)</f>
        <v>100.00000000000001</v>
      </c>
    </row>
    <row r="7" spans="1:3" ht="19.5" customHeight="1" x14ac:dyDescent="0.25">
      <c r="A7" s="38" t="s">
        <v>65</v>
      </c>
      <c r="B7" s="39">
        <v>22</v>
      </c>
      <c r="C7" s="40">
        <f t="shared" ref="C7:C28" si="0">(B7/$B$6)*100</f>
        <v>3.2544378698224854</v>
      </c>
    </row>
    <row r="8" spans="1:3" ht="18.75" customHeight="1" x14ac:dyDescent="0.25">
      <c r="A8" s="41" t="s">
        <v>66</v>
      </c>
      <c r="B8" s="39">
        <v>0</v>
      </c>
      <c r="C8" s="40">
        <f t="shared" si="0"/>
        <v>0</v>
      </c>
    </row>
    <row r="9" spans="1:3" ht="21.75" customHeight="1" x14ac:dyDescent="0.25">
      <c r="A9" s="41" t="s">
        <v>67</v>
      </c>
      <c r="B9" s="39">
        <v>24</v>
      </c>
      <c r="C9" s="40">
        <f t="shared" si="0"/>
        <v>3.5502958579881656</v>
      </c>
    </row>
    <row r="10" spans="1:3" ht="21.75" customHeight="1" x14ac:dyDescent="0.25">
      <c r="A10" s="38" t="s">
        <v>68</v>
      </c>
      <c r="B10" s="39">
        <v>1</v>
      </c>
      <c r="C10" s="40">
        <f t="shared" si="0"/>
        <v>0.14792899408284024</v>
      </c>
    </row>
    <row r="11" spans="1:3" ht="25.5" x14ac:dyDescent="0.25">
      <c r="A11" s="38" t="s">
        <v>69</v>
      </c>
      <c r="B11" s="39">
        <v>0</v>
      </c>
      <c r="C11" s="40">
        <f t="shared" si="0"/>
        <v>0</v>
      </c>
    </row>
    <row r="12" spans="1:3" ht="20.25" customHeight="1" x14ac:dyDescent="0.25">
      <c r="A12" s="41" t="s">
        <v>70</v>
      </c>
      <c r="B12" s="39">
        <v>36</v>
      </c>
      <c r="C12" s="40">
        <f t="shared" si="0"/>
        <v>5.3254437869822491</v>
      </c>
    </row>
    <row r="13" spans="1:3" ht="28.5" customHeight="1" x14ac:dyDescent="0.25">
      <c r="A13" s="38" t="s">
        <v>71</v>
      </c>
      <c r="B13" s="42">
        <v>304</v>
      </c>
      <c r="C13" s="40">
        <f t="shared" si="0"/>
        <v>44.970414201183431</v>
      </c>
    </row>
    <row r="14" spans="1:3" ht="24" customHeight="1" x14ac:dyDescent="0.25">
      <c r="A14" s="41" t="s">
        <v>72</v>
      </c>
      <c r="B14" s="42">
        <v>28</v>
      </c>
      <c r="C14" s="40">
        <f t="shared" si="0"/>
        <v>4.1420118343195274</v>
      </c>
    </row>
    <row r="15" spans="1:3" ht="24" customHeight="1" x14ac:dyDescent="0.25">
      <c r="A15" s="38" t="s">
        <v>73</v>
      </c>
      <c r="B15" s="42">
        <v>88</v>
      </c>
      <c r="C15" s="40">
        <f t="shared" si="0"/>
        <v>13.017751479289942</v>
      </c>
    </row>
    <row r="16" spans="1:3" ht="22.5" customHeight="1" x14ac:dyDescent="0.25">
      <c r="A16" s="41" t="s">
        <v>74</v>
      </c>
      <c r="B16" s="42">
        <v>0</v>
      </c>
      <c r="C16" s="40">
        <f t="shared" si="0"/>
        <v>0</v>
      </c>
    </row>
    <row r="17" spans="1:3" x14ac:dyDescent="0.25">
      <c r="A17" s="38" t="s">
        <v>75</v>
      </c>
      <c r="B17" s="42">
        <v>10</v>
      </c>
      <c r="C17" s="40">
        <f t="shared" si="0"/>
        <v>1.4792899408284024</v>
      </c>
    </row>
    <row r="18" spans="1:3" ht="21.75" customHeight="1" x14ac:dyDescent="0.25">
      <c r="A18" s="41" t="s">
        <v>76</v>
      </c>
      <c r="B18" s="42">
        <v>11</v>
      </c>
      <c r="C18" s="40">
        <f t="shared" si="0"/>
        <v>1.6272189349112427</v>
      </c>
    </row>
    <row r="19" spans="1:3" ht="18.75" customHeight="1" x14ac:dyDescent="0.25">
      <c r="A19" s="41" t="s">
        <v>77</v>
      </c>
      <c r="B19" s="42">
        <v>0</v>
      </c>
      <c r="C19" s="40">
        <f t="shared" si="0"/>
        <v>0</v>
      </c>
    </row>
    <row r="20" spans="1:3" ht="17.25" customHeight="1" x14ac:dyDescent="0.25">
      <c r="A20" s="38" t="s">
        <v>78</v>
      </c>
      <c r="B20" s="42">
        <v>0</v>
      </c>
      <c r="C20" s="40">
        <f t="shared" si="0"/>
        <v>0</v>
      </c>
    </row>
    <row r="21" spans="1:3" ht="25.5" x14ac:dyDescent="0.25">
      <c r="A21" s="38" t="s">
        <v>79</v>
      </c>
      <c r="B21" s="42">
        <v>0</v>
      </c>
      <c r="C21" s="40">
        <f t="shared" si="0"/>
        <v>0</v>
      </c>
    </row>
    <row r="22" spans="1:3" ht="18" customHeight="1" x14ac:dyDescent="0.25">
      <c r="A22" s="41" t="s">
        <v>80</v>
      </c>
      <c r="B22" s="42">
        <v>11</v>
      </c>
      <c r="C22" s="40">
        <f t="shared" si="0"/>
        <v>1.6272189349112427</v>
      </c>
    </row>
    <row r="23" spans="1:3" ht="27.75" customHeight="1" x14ac:dyDescent="0.25">
      <c r="A23" s="38" t="s">
        <v>81</v>
      </c>
      <c r="B23" s="42">
        <v>91</v>
      </c>
      <c r="C23" s="40">
        <f t="shared" si="0"/>
        <v>13.461538461538462</v>
      </c>
    </row>
    <row r="24" spans="1:3" ht="17.25" customHeight="1" x14ac:dyDescent="0.25">
      <c r="A24" s="38" t="s">
        <v>82</v>
      </c>
      <c r="B24" s="42">
        <v>16</v>
      </c>
      <c r="C24" s="40">
        <f t="shared" si="0"/>
        <v>2.3668639053254439</v>
      </c>
    </row>
    <row r="25" spans="1:3" ht="20.25" customHeight="1" x14ac:dyDescent="0.25">
      <c r="A25" s="38" t="s">
        <v>83</v>
      </c>
      <c r="B25" s="42">
        <v>11</v>
      </c>
      <c r="C25" s="40">
        <f t="shared" si="0"/>
        <v>1.6272189349112427</v>
      </c>
    </row>
    <row r="26" spans="1:3" ht="27" customHeight="1" x14ac:dyDescent="0.25">
      <c r="A26" s="38" t="s">
        <v>84</v>
      </c>
      <c r="B26" s="42">
        <v>23</v>
      </c>
      <c r="C26" s="40">
        <f t="shared" si="0"/>
        <v>3.4023668639053253</v>
      </c>
    </row>
    <row r="27" spans="1:3" ht="20.25" customHeight="1" x14ac:dyDescent="0.25">
      <c r="A27" s="41" t="s">
        <v>85</v>
      </c>
      <c r="B27" s="42">
        <v>0</v>
      </c>
      <c r="C27" s="40">
        <f t="shared" si="0"/>
        <v>0</v>
      </c>
    </row>
    <row r="28" spans="1:3" x14ac:dyDescent="0.25">
      <c r="A28" s="41" t="s">
        <v>86</v>
      </c>
      <c r="B28" s="42">
        <v>0</v>
      </c>
      <c r="C28" s="40">
        <f t="shared" si="0"/>
        <v>0</v>
      </c>
    </row>
    <row r="29" spans="1:3" x14ac:dyDescent="0.25">
      <c r="A29" s="43" t="s">
        <v>155</v>
      </c>
      <c r="B29" s="43"/>
      <c r="C29" s="43"/>
    </row>
    <row r="30" spans="1:3" x14ac:dyDescent="0.25">
      <c r="A30" s="2"/>
      <c r="B30" s="3"/>
      <c r="C30" s="4"/>
    </row>
    <row r="31" spans="1:3" x14ac:dyDescent="0.25">
      <c r="A31" s="2"/>
      <c r="B31" s="3"/>
      <c r="C31" s="4"/>
    </row>
    <row r="32" spans="1:3" x14ac:dyDescent="0.25">
      <c r="A32" s="2"/>
      <c r="B32" s="3"/>
      <c r="C32" s="4"/>
    </row>
    <row r="33" spans="1:3" x14ac:dyDescent="0.25">
      <c r="A33" s="2"/>
      <c r="B33" s="3"/>
      <c r="C33" s="4"/>
    </row>
    <row r="34" spans="1:3" x14ac:dyDescent="0.25">
      <c r="A34" s="2"/>
      <c r="B34" s="3"/>
      <c r="C34" s="4"/>
    </row>
    <row r="35" spans="1:3" x14ac:dyDescent="0.25">
      <c r="A35" s="2"/>
      <c r="B35" s="3"/>
      <c r="C35" s="4"/>
    </row>
    <row r="36" spans="1:3" x14ac:dyDescent="0.25">
      <c r="A36" s="2"/>
      <c r="B36" s="3"/>
      <c r="C36" s="4"/>
    </row>
    <row r="37" spans="1:3" x14ac:dyDescent="0.25">
      <c r="A37" s="2"/>
      <c r="B37" s="3"/>
      <c r="C37" s="4"/>
    </row>
    <row r="38" spans="1:3" x14ac:dyDescent="0.25">
      <c r="A38" s="5"/>
      <c r="B38" s="3"/>
      <c r="C38" s="4"/>
    </row>
    <row r="39" spans="1:3" x14ac:dyDescent="0.25">
      <c r="A39" s="2"/>
      <c r="B39" s="3"/>
      <c r="C39" s="4"/>
    </row>
    <row r="40" spans="1:3" x14ac:dyDescent="0.25">
      <c r="A40" s="2"/>
      <c r="B40" s="3"/>
      <c r="C40" s="4"/>
    </row>
    <row r="41" spans="1:3" x14ac:dyDescent="0.25">
      <c r="A41" s="2"/>
      <c r="B41" s="3"/>
      <c r="C41" s="4"/>
    </row>
    <row r="42" spans="1:3" x14ac:dyDescent="0.25">
      <c r="A42" s="2"/>
      <c r="B42" s="3"/>
      <c r="C42" s="4"/>
    </row>
    <row r="43" spans="1:3" x14ac:dyDescent="0.25">
      <c r="A43" s="10"/>
      <c r="B43" s="10"/>
      <c r="C43" s="10"/>
    </row>
  </sheetData>
  <mergeCells count="3">
    <mergeCell ref="A29:C29"/>
    <mergeCell ref="A43:C43"/>
    <mergeCell ref="A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H7" sqref="H7"/>
    </sheetView>
  </sheetViews>
  <sheetFormatPr baseColWidth="10" defaultRowHeight="15" x14ac:dyDescent="0.25"/>
  <cols>
    <col min="1" max="1" width="45.140625" customWidth="1"/>
    <col min="2" max="2" width="23.5703125" customWidth="1"/>
    <col min="3" max="3" width="20.42578125" customWidth="1"/>
  </cols>
  <sheetData>
    <row r="1" spans="1:3" ht="36" customHeight="1" x14ac:dyDescent="0.25">
      <c r="A1" s="50" t="s">
        <v>96</v>
      </c>
      <c r="B1" s="50"/>
      <c r="C1" s="50"/>
    </row>
    <row r="2" spans="1:3" x14ac:dyDescent="0.25">
      <c r="A2" s="56" t="s">
        <v>87</v>
      </c>
      <c r="B2" s="56" t="s">
        <v>88</v>
      </c>
      <c r="C2" s="56"/>
    </row>
    <row r="3" spans="1:3" x14ac:dyDescent="0.25">
      <c r="A3" s="56"/>
      <c r="B3" s="57" t="s">
        <v>89</v>
      </c>
      <c r="C3" s="57" t="s">
        <v>6</v>
      </c>
    </row>
    <row r="4" spans="1:3" x14ac:dyDescent="0.25">
      <c r="A4" s="57" t="s">
        <v>8</v>
      </c>
      <c r="B4" s="57">
        <f t="shared" ref="B4:C4" si="0">SUM(B5:B10)</f>
        <v>676</v>
      </c>
      <c r="C4" s="57">
        <f t="shared" si="0"/>
        <v>100</v>
      </c>
    </row>
    <row r="5" spans="1:3" ht="40.5" customHeight="1" x14ac:dyDescent="0.25">
      <c r="A5" s="51" t="s">
        <v>90</v>
      </c>
      <c r="B5" s="52">
        <v>236</v>
      </c>
      <c r="C5" s="53">
        <f t="shared" ref="C5:C10" si="1">(B5/$B$4)*100</f>
        <v>34.911242603550299</v>
      </c>
    </row>
    <row r="6" spans="1:3" ht="38.25" customHeight="1" x14ac:dyDescent="0.25">
      <c r="A6" s="51" t="s">
        <v>91</v>
      </c>
      <c r="B6" s="52">
        <v>99</v>
      </c>
      <c r="C6" s="53">
        <f t="shared" si="1"/>
        <v>14.644970414201183</v>
      </c>
    </row>
    <row r="7" spans="1:3" ht="40.5" customHeight="1" x14ac:dyDescent="0.25">
      <c r="A7" s="51" t="s">
        <v>92</v>
      </c>
      <c r="B7" s="52">
        <v>105</v>
      </c>
      <c r="C7" s="53">
        <f t="shared" si="1"/>
        <v>15.532544378698224</v>
      </c>
    </row>
    <row r="8" spans="1:3" ht="37.5" customHeight="1" x14ac:dyDescent="0.25">
      <c r="A8" s="51" t="s">
        <v>93</v>
      </c>
      <c r="B8" s="52">
        <v>0</v>
      </c>
      <c r="C8" s="53">
        <f t="shared" si="1"/>
        <v>0</v>
      </c>
    </row>
    <row r="9" spans="1:3" ht="37.5" customHeight="1" x14ac:dyDescent="0.25">
      <c r="A9" s="51" t="s">
        <v>94</v>
      </c>
      <c r="B9" s="52">
        <v>0</v>
      </c>
      <c r="C9" s="53">
        <f t="shared" si="1"/>
        <v>0</v>
      </c>
    </row>
    <row r="10" spans="1:3" ht="30.75" customHeight="1" x14ac:dyDescent="0.25">
      <c r="A10" s="54" t="s">
        <v>95</v>
      </c>
      <c r="B10" s="55">
        <v>236</v>
      </c>
      <c r="C10" s="53">
        <f t="shared" si="1"/>
        <v>34.911242603550299</v>
      </c>
    </row>
    <row r="11" spans="1:3" x14ac:dyDescent="0.25">
      <c r="A11" s="49" t="s">
        <v>155</v>
      </c>
      <c r="B11" s="49"/>
      <c r="C11" s="49"/>
    </row>
  </sheetData>
  <mergeCells count="4">
    <mergeCell ref="A11:C11"/>
    <mergeCell ref="A2:A3"/>
    <mergeCell ref="B2:C2"/>
    <mergeCell ref="A1:C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workbookViewId="0">
      <selection activeCell="L11" sqref="L11"/>
    </sheetView>
  </sheetViews>
  <sheetFormatPr baseColWidth="10" defaultRowHeight="15" x14ac:dyDescent="0.25"/>
  <cols>
    <col min="1" max="1" width="15.42578125" customWidth="1"/>
    <col min="2" max="2" width="8.28515625" customWidth="1"/>
    <col min="3" max="4" width="9.140625" customWidth="1"/>
    <col min="5" max="5" width="7.28515625" customWidth="1"/>
    <col min="6" max="6" width="9" customWidth="1"/>
    <col min="7" max="8" width="9.85546875" customWidth="1"/>
    <col min="9" max="9" width="11.42578125" customWidth="1"/>
  </cols>
  <sheetData>
    <row r="1" spans="1:9" ht="32.25" customHeight="1" x14ac:dyDescent="0.25">
      <c r="A1" s="59" t="s">
        <v>109</v>
      </c>
      <c r="B1" s="59"/>
      <c r="C1" s="59"/>
      <c r="D1" s="59"/>
      <c r="E1" s="59"/>
      <c r="F1" s="59"/>
      <c r="G1" s="59"/>
      <c r="H1" s="59"/>
      <c r="I1" s="59"/>
    </row>
    <row r="2" spans="1:9" ht="15" customHeight="1" x14ac:dyDescent="0.25">
      <c r="A2" s="60" t="s">
        <v>97</v>
      </c>
      <c r="B2" s="61" t="s">
        <v>98</v>
      </c>
      <c r="C2" s="61"/>
      <c r="D2" s="61" t="s">
        <v>99</v>
      </c>
      <c r="E2" s="61"/>
      <c r="F2" s="61" t="s">
        <v>1</v>
      </c>
      <c r="G2" s="61"/>
      <c r="H2" s="61"/>
      <c r="I2" s="61"/>
    </row>
    <row r="3" spans="1:9" x14ac:dyDescent="0.25">
      <c r="A3" s="60"/>
      <c r="B3" s="61"/>
      <c r="C3" s="61"/>
      <c r="D3" s="61"/>
      <c r="E3" s="61"/>
      <c r="F3" s="61"/>
      <c r="G3" s="61"/>
      <c r="H3" s="61"/>
      <c r="I3" s="61"/>
    </row>
    <row r="4" spans="1:9" x14ac:dyDescent="0.25">
      <c r="A4" s="60"/>
      <c r="B4" s="61"/>
      <c r="C4" s="61"/>
      <c r="D4" s="61" t="s">
        <v>100</v>
      </c>
      <c r="E4" s="61"/>
      <c r="F4" s="60" t="s">
        <v>101</v>
      </c>
      <c r="G4" s="60"/>
      <c r="H4" s="60" t="s">
        <v>102</v>
      </c>
      <c r="I4" s="60"/>
    </row>
    <row r="5" spans="1:9" x14ac:dyDescent="0.25">
      <c r="A5" s="60"/>
      <c r="B5" s="62" t="s">
        <v>5</v>
      </c>
      <c r="C5" s="62" t="s">
        <v>6</v>
      </c>
      <c r="D5" s="62" t="s">
        <v>5</v>
      </c>
      <c r="E5" s="62" t="s">
        <v>6</v>
      </c>
      <c r="F5" s="63" t="s">
        <v>5</v>
      </c>
      <c r="G5" s="63" t="s">
        <v>6</v>
      </c>
      <c r="H5" s="63" t="s">
        <v>5</v>
      </c>
      <c r="I5" s="63" t="s">
        <v>6</v>
      </c>
    </row>
    <row r="6" spans="1:9" ht="21" customHeight="1" x14ac:dyDescent="0.25">
      <c r="A6" s="64" t="s">
        <v>8</v>
      </c>
      <c r="B6" s="65">
        <f>SUM(B7:B11)</f>
        <v>18</v>
      </c>
      <c r="C6" s="66">
        <f t="shared" ref="C6:I6" si="0">SUM(C7:C11)</f>
        <v>99.999999999999986</v>
      </c>
      <c r="D6" s="67">
        <f t="shared" si="0"/>
        <v>14677</v>
      </c>
      <c r="E6" s="67">
        <f t="shared" si="0"/>
        <v>100.00000000000001</v>
      </c>
      <c r="F6" s="67">
        <f t="shared" si="0"/>
        <v>10619</v>
      </c>
      <c r="G6" s="68">
        <f t="shared" si="0"/>
        <v>72.351297949172178</v>
      </c>
      <c r="H6" s="67">
        <f>SUM(H7:H11)</f>
        <v>4058</v>
      </c>
      <c r="I6" s="68">
        <f t="shared" si="0"/>
        <v>27.648702050827826</v>
      </c>
    </row>
    <row r="7" spans="1:9" ht="26.25" customHeight="1" x14ac:dyDescent="0.25">
      <c r="A7" s="69" t="s">
        <v>103</v>
      </c>
      <c r="B7" s="69">
        <v>6</v>
      </c>
      <c r="C7" s="70">
        <f>(B7/$B$6)*100</f>
        <v>33.333333333333329</v>
      </c>
      <c r="D7" s="71">
        <f>SUM(H7+F7)</f>
        <v>7692</v>
      </c>
      <c r="E7" s="72">
        <f>(D7/$D$6)*100</f>
        <v>52.408530353614502</v>
      </c>
      <c r="F7" s="73">
        <v>5456</v>
      </c>
      <c r="G7" s="72">
        <f>(F7/$D$6)*100</f>
        <v>37.173809361586159</v>
      </c>
      <c r="H7" s="73">
        <v>2236</v>
      </c>
      <c r="I7" s="72">
        <f>(H7/$D$6)*100</f>
        <v>15.234720992028345</v>
      </c>
    </row>
    <row r="8" spans="1:9" ht="30.75" customHeight="1" x14ac:dyDescent="0.25">
      <c r="A8" s="69" t="s">
        <v>104</v>
      </c>
      <c r="B8" s="69">
        <v>3</v>
      </c>
      <c r="C8" s="70">
        <f>(B8/$B$6)*100</f>
        <v>16.666666666666664</v>
      </c>
      <c r="D8" s="71">
        <f>SUM(H8+F8)</f>
        <v>1739</v>
      </c>
      <c r="E8" s="72">
        <f>(D8/$D$6)*100</f>
        <v>11.848470395857465</v>
      </c>
      <c r="F8" s="73">
        <v>1555</v>
      </c>
      <c r="G8" s="72">
        <f t="shared" ref="G8:G11" si="1">(F8/$D$6)*100</f>
        <v>10.594808203311304</v>
      </c>
      <c r="H8" s="73">
        <v>184</v>
      </c>
      <c r="I8" s="72">
        <f>(H8/$D$6)*100</f>
        <v>1.2536621925461606</v>
      </c>
    </row>
    <row r="9" spans="1:9" ht="30" customHeight="1" x14ac:dyDescent="0.25">
      <c r="A9" s="69" t="s">
        <v>105</v>
      </c>
      <c r="B9" s="74">
        <v>3</v>
      </c>
      <c r="C9" s="70">
        <f>(B9/$B$6)*100</f>
        <v>16.666666666666664</v>
      </c>
      <c r="D9" s="75">
        <f>SUM(H9+F9)</f>
        <v>3886</v>
      </c>
      <c r="E9" s="72">
        <f>(D9/$D$6)*100</f>
        <v>26.476800436056415</v>
      </c>
      <c r="F9" s="76">
        <v>2577</v>
      </c>
      <c r="G9" s="72">
        <f t="shared" si="1"/>
        <v>17.558084077127479</v>
      </c>
      <c r="H9" s="76">
        <v>1309</v>
      </c>
      <c r="I9" s="72">
        <f>(H9/$D$6)*100</f>
        <v>8.9187163589289362</v>
      </c>
    </row>
    <row r="10" spans="1:9" ht="30.75" customHeight="1" x14ac:dyDescent="0.25">
      <c r="A10" s="69" t="s">
        <v>106</v>
      </c>
      <c r="B10" s="77">
        <v>6</v>
      </c>
      <c r="C10" s="70">
        <f>(B10/$B$6)*100</f>
        <v>33.333333333333329</v>
      </c>
      <c r="D10" s="71">
        <f>SUM(H10+F10)</f>
        <v>1360</v>
      </c>
      <c r="E10" s="72">
        <f>(D10/$D$6)*100</f>
        <v>9.2661988144716219</v>
      </c>
      <c r="F10" s="75">
        <v>1031</v>
      </c>
      <c r="G10" s="72">
        <f t="shared" si="1"/>
        <v>7.0245963071472382</v>
      </c>
      <c r="H10" s="73">
        <v>329</v>
      </c>
      <c r="I10" s="72">
        <f>(H10/$D$6)*100</f>
        <v>2.241602507324385</v>
      </c>
    </row>
    <row r="11" spans="1:9" ht="30" customHeight="1" x14ac:dyDescent="0.25">
      <c r="A11" s="78" t="s">
        <v>107</v>
      </c>
      <c r="B11" s="79">
        <v>0</v>
      </c>
      <c r="C11" s="70">
        <f>(B11/$B$6)*100</f>
        <v>0</v>
      </c>
      <c r="D11" s="71">
        <f>SUM(H11+F11)</f>
        <v>0</v>
      </c>
      <c r="E11" s="72">
        <f>(D11/$D$6)*100</f>
        <v>0</v>
      </c>
      <c r="F11" s="75">
        <v>0</v>
      </c>
      <c r="G11" s="72">
        <f t="shared" si="1"/>
        <v>0</v>
      </c>
      <c r="H11" s="73">
        <v>0</v>
      </c>
      <c r="I11" s="72">
        <f>(H11/$D$6)*100</f>
        <v>0</v>
      </c>
    </row>
    <row r="12" spans="1:9" ht="15.75" customHeight="1" x14ac:dyDescent="0.25">
      <c r="A12" s="80" t="s">
        <v>156</v>
      </c>
      <c r="B12" s="80"/>
      <c r="C12" s="80"/>
      <c r="D12" s="80"/>
      <c r="E12" s="80"/>
      <c r="F12" s="80"/>
      <c r="G12" s="80"/>
      <c r="H12" s="80"/>
      <c r="I12" s="80"/>
    </row>
    <row r="13" spans="1:9" x14ac:dyDescent="0.25">
      <c r="A13" s="74"/>
      <c r="B13" s="74"/>
      <c r="C13" s="74"/>
      <c r="D13" s="74"/>
      <c r="E13" s="74"/>
      <c r="F13" s="74"/>
      <c r="G13" s="74"/>
      <c r="H13" s="74"/>
      <c r="I13" s="74"/>
    </row>
    <row r="14" spans="1:9" x14ac:dyDescent="0.25">
      <c r="A14" s="74"/>
      <c r="B14" s="74"/>
      <c r="C14" s="74"/>
      <c r="D14" s="74"/>
      <c r="E14" s="74"/>
      <c r="F14" s="74"/>
      <c r="G14" s="74"/>
      <c r="H14" s="74"/>
      <c r="I14" s="74"/>
    </row>
    <row r="15" spans="1:9" x14ac:dyDescent="0.2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34.5" customHeight="1" x14ac:dyDescent="0.25">
      <c r="A16" s="59" t="s">
        <v>110</v>
      </c>
      <c r="B16" s="59"/>
      <c r="C16" s="59"/>
      <c r="D16" s="59"/>
      <c r="E16" s="59"/>
      <c r="F16" s="59"/>
      <c r="G16" s="59"/>
      <c r="H16" s="59"/>
      <c r="I16" s="59"/>
    </row>
    <row r="17" spans="1:9" ht="15" customHeight="1" x14ac:dyDescent="0.25">
      <c r="A17" s="60" t="s">
        <v>97</v>
      </c>
      <c r="B17" s="81" t="s">
        <v>98</v>
      </c>
      <c r="C17" s="81"/>
      <c r="D17" s="81" t="s">
        <v>99</v>
      </c>
      <c r="E17" s="81"/>
      <c r="F17" s="81" t="s">
        <v>1</v>
      </c>
      <c r="G17" s="81"/>
      <c r="H17" s="81"/>
      <c r="I17" s="81"/>
    </row>
    <row r="18" spans="1:9" x14ac:dyDescent="0.25">
      <c r="A18" s="60"/>
      <c r="B18" s="81"/>
      <c r="C18" s="81"/>
      <c r="D18" s="81"/>
      <c r="E18" s="81"/>
      <c r="F18" s="82" t="s">
        <v>101</v>
      </c>
      <c r="G18" s="82"/>
      <c r="H18" s="82" t="s">
        <v>102</v>
      </c>
      <c r="I18" s="82"/>
    </row>
    <row r="19" spans="1:9" x14ac:dyDescent="0.25">
      <c r="A19" s="60"/>
      <c r="B19" s="78" t="s">
        <v>5</v>
      </c>
      <c r="C19" s="78" t="s">
        <v>6</v>
      </c>
      <c r="D19" s="78" t="s">
        <v>5</v>
      </c>
      <c r="E19" s="78" t="s">
        <v>6</v>
      </c>
      <c r="F19" s="69" t="s">
        <v>5</v>
      </c>
      <c r="G19" s="69" t="s">
        <v>6</v>
      </c>
      <c r="H19" s="69" t="s">
        <v>5</v>
      </c>
      <c r="I19" s="78" t="s">
        <v>6</v>
      </c>
    </row>
    <row r="20" spans="1:9" ht="28.5" customHeight="1" x14ac:dyDescent="0.25">
      <c r="A20" s="83" t="s">
        <v>8</v>
      </c>
      <c r="B20" s="69">
        <f>SUM(B21:B25)</f>
        <v>2</v>
      </c>
      <c r="C20" s="69">
        <f t="shared" ref="C20:I20" si="2">SUM(C21:C25)</f>
        <v>100</v>
      </c>
      <c r="D20" s="73">
        <f>SUM(D21:D25)</f>
        <v>780</v>
      </c>
      <c r="E20" s="84">
        <f t="shared" si="2"/>
        <v>100</v>
      </c>
      <c r="F20" s="69">
        <f t="shared" si="2"/>
        <v>780</v>
      </c>
      <c r="G20" s="85">
        <f t="shared" si="2"/>
        <v>100</v>
      </c>
      <c r="H20" s="69">
        <f t="shared" si="2"/>
        <v>0</v>
      </c>
      <c r="I20" s="85">
        <f t="shared" si="2"/>
        <v>0</v>
      </c>
    </row>
    <row r="21" spans="1:9" ht="30.75" customHeight="1" x14ac:dyDescent="0.25">
      <c r="A21" s="83" t="s">
        <v>103</v>
      </c>
      <c r="B21" s="77">
        <v>1</v>
      </c>
      <c r="C21" s="86">
        <f>(B21/$B$20)*100</f>
        <v>50</v>
      </c>
      <c r="D21" s="75">
        <f>SUM(H21+F21)</f>
        <v>390</v>
      </c>
      <c r="E21" s="87">
        <f>(D21/$D$20)*100</f>
        <v>50</v>
      </c>
      <c r="F21" s="87">
        <v>390</v>
      </c>
      <c r="G21" s="87">
        <f>(F21/$D$20)*100</f>
        <v>50</v>
      </c>
      <c r="H21" s="75">
        <v>0</v>
      </c>
      <c r="I21" s="86">
        <f>(H21/$D$20)*100</f>
        <v>0</v>
      </c>
    </row>
    <row r="22" spans="1:9" ht="29.25" customHeight="1" x14ac:dyDescent="0.25">
      <c r="A22" s="83" t="s">
        <v>104</v>
      </c>
      <c r="B22" s="77">
        <v>0</v>
      </c>
      <c r="C22" s="86">
        <f>(B22/$B$20)*100</f>
        <v>0</v>
      </c>
      <c r="D22" s="75">
        <v>0</v>
      </c>
      <c r="E22" s="87">
        <f>(D22/$D$20)*100</f>
        <v>0</v>
      </c>
      <c r="F22" s="75">
        <v>0</v>
      </c>
      <c r="G22" s="87">
        <f t="shared" ref="G22:G25" si="3">(F22/$D$20)*100</f>
        <v>0</v>
      </c>
      <c r="H22" s="77">
        <v>0</v>
      </c>
      <c r="I22" s="86">
        <f>(H22/$D$20)*100</f>
        <v>0</v>
      </c>
    </row>
    <row r="23" spans="1:9" ht="29.25" customHeight="1" x14ac:dyDescent="0.25">
      <c r="A23" s="83" t="s">
        <v>106</v>
      </c>
      <c r="B23" s="77">
        <v>1</v>
      </c>
      <c r="C23" s="86">
        <f>(B23/$B$20)*100</f>
        <v>50</v>
      </c>
      <c r="D23" s="75">
        <f>SUM(H23+F23)</f>
        <v>390</v>
      </c>
      <c r="E23" s="87">
        <f>(D23/$D$20)*100</f>
        <v>50</v>
      </c>
      <c r="F23" s="75">
        <v>390</v>
      </c>
      <c r="G23" s="87">
        <f t="shared" si="3"/>
        <v>50</v>
      </c>
      <c r="H23" s="75">
        <v>0</v>
      </c>
      <c r="I23" s="86">
        <f>(H23/$D$20)*100</f>
        <v>0</v>
      </c>
    </row>
    <row r="24" spans="1:9" ht="32.25" customHeight="1" x14ac:dyDescent="0.25">
      <c r="A24" s="88" t="s">
        <v>107</v>
      </c>
      <c r="B24" s="79">
        <v>0</v>
      </c>
      <c r="C24" s="86">
        <f>(B24/$B$20)*100</f>
        <v>0</v>
      </c>
      <c r="D24" s="75">
        <f>SUM(H24+F24)</f>
        <v>0</v>
      </c>
      <c r="E24" s="87">
        <f>(D24/$D$20)*100</f>
        <v>0</v>
      </c>
      <c r="F24" s="79">
        <v>0</v>
      </c>
      <c r="G24" s="87">
        <f t="shared" si="3"/>
        <v>0</v>
      </c>
      <c r="H24" s="79">
        <v>0</v>
      </c>
      <c r="I24" s="86">
        <f>(H24/$D$20)*100</f>
        <v>0</v>
      </c>
    </row>
    <row r="25" spans="1:9" ht="30.75" customHeight="1" x14ac:dyDescent="0.25">
      <c r="A25" s="83" t="s">
        <v>105</v>
      </c>
      <c r="B25" s="74">
        <v>0</v>
      </c>
      <c r="C25" s="86">
        <f>(B25/$B$20)*100</f>
        <v>0</v>
      </c>
      <c r="D25" s="75">
        <f>SUM(H25+F25)</f>
        <v>0</v>
      </c>
      <c r="E25" s="74">
        <v>0</v>
      </c>
      <c r="F25" s="74">
        <v>0</v>
      </c>
      <c r="G25" s="87">
        <f t="shared" si="3"/>
        <v>0</v>
      </c>
      <c r="H25" s="74">
        <v>0</v>
      </c>
      <c r="I25" s="86">
        <f>(H25/$D$20)*100</f>
        <v>0</v>
      </c>
    </row>
    <row r="26" spans="1:9" ht="17.25" customHeight="1" x14ac:dyDescent="0.25">
      <c r="A26" s="11" t="s">
        <v>108</v>
      </c>
      <c r="B26" s="11"/>
      <c r="C26" s="11"/>
      <c r="D26" s="11"/>
      <c r="E26" s="11"/>
      <c r="F26" s="11"/>
      <c r="G26" s="11"/>
      <c r="H26" s="11"/>
      <c r="I26" s="11"/>
    </row>
    <row r="34" spans="6:6" x14ac:dyDescent="0.25">
      <c r="F34" s="6"/>
    </row>
  </sheetData>
  <mergeCells count="17">
    <mergeCell ref="A26:I26"/>
    <mergeCell ref="F18:G18"/>
    <mergeCell ref="H18:I18"/>
    <mergeCell ref="A17:A19"/>
    <mergeCell ref="B17:C18"/>
    <mergeCell ref="D17:E18"/>
    <mergeCell ref="F17:I17"/>
    <mergeCell ref="A1:I1"/>
    <mergeCell ref="A12:I12"/>
    <mergeCell ref="A16:I16"/>
    <mergeCell ref="D4:E4"/>
    <mergeCell ref="F4:G4"/>
    <mergeCell ref="H4:I4"/>
    <mergeCell ref="A2:A5"/>
    <mergeCell ref="B2:C4"/>
    <mergeCell ref="D2:E3"/>
    <mergeCell ref="F2:I3"/>
  </mergeCells>
  <pageMargins left="0.7" right="0.7" top="0.4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8"/>
  <sheetViews>
    <sheetView workbookViewId="0">
      <selection activeCell="L14" sqref="L14"/>
    </sheetView>
  </sheetViews>
  <sheetFormatPr baseColWidth="10" defaultRowHeight="15" x14ac:dyDescent="0.25"/>
  <cols>
    <col min="1" max="1" width="58.140625" customWidth="1"/>
    <col min="2" max="2" width="14.140625" customWidth="1"/>
    <col min="3" max="3" width="12.28515625" customWidth="1"/>
    <col min="6" max="6" width="16.5703125" customWidth="1"/>
    <col min="7" max="7" width="13.85546875" customWidth="1"/>
  </cols>
  <sheetData>
    <row r="1" spans="1:25" ht="23.25" customHeight="1" x14ac:dyDescent="0.25">
      <c r="A1" s="89" t="s">
        <v>109</v>
      </c>
      <c r="B1" s="89"/>
      <c r="C1" s="89"/>
      <c r="D1" s="89"/>
      <c r="E1" s="89"/>
      <c r="F1" s="89"/>
      <c r="G1" s="8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x14ac:dyDescent="0.25">
      <c r="A2" s="90" t="s">
        <v>64</v>
      </c>
      <c r="B2" s="91"/>
      <c r="C2" s="92"/>
      <c r="D2" s="92"/>
      <c r="E2" s="92"/>
      <c r="F2" s="92"/>
      <c r="G2" s="92"/>
    </row>
    <row r="3" spans="1:25" ht="30" x14ac:dyDescent="0.25">
      <c r="A3" s="90"/>
      <c r="B3" s="93" t="s">
        <v>111</v>
      </c>
      <c r="C3" s="91" t="s">
        <v>103</v>
      </c>
      <c r="D3" s="93" t="s">
        <v>112</v>
      </c>
      <c r="E3" s="93" t="s">
        <v>106</v>
      </c>
      <c r="F3" s="93" t="s">
        <v>113</v>
      </c>
      <c r="G3" s="91" t="s">
        <v>107</v>
      </c>
    </row>
    <row r="4" spans="1:25" ht="20.25" customHeight="1" x14ac:dyDescent="0.25">
      <c r="A4" s="90"/>
      <c r="B4" s="91" t="s">
        <v>5</v>
      </c>
      <c r="C4" s="91" t="s">
        <v>5</v>
      </c>
      <c r="D4" s="91" t="s">
        <v>5</v>
      </c>
      <c r="E4" s="91" t="s">
        <v>5</v>
      </c>
      <c r="F4" s="91" t="s">
        <v>5</v>
      </c>
      <c r="G4" s="91" t="s">
        <v>5</v>
      </c>
    </row>
    <row r="5" spans="1:25" x14ac:dyDescent="0.25">
      <c r="A5" s="91" t="s">
        <v>8</v>
      </c>
      <c r="B5" s="91">
        <f t="shared" ref="B5:G5" si="0">SUM(B6:B27)</f>
        <v>18</v>
      </c>
      <c r="C5" s="74">
        <f t="shared" si="0"/>
        <v>6</v>
      </c>
      <c r="D5" s="91">
        <f t="shared" si="0"/>
        <v>3</v>
      </c>
      <c r="E5" s="91">
        <f>SUM(E6:E27)</f>
        <v>6</v>
      </c>
      <c r="F5" s="91">
        <f t="shared" si="0"/>
        <v>3</v>
      </c>
      <c r="G5" s="91">
        <f t="shared" si="0"/>
        <v>0</v>
      </c>
    </row>
    <row r="6" spans="1:25" ht="21.75" customHeight="1" x14ac:dyDescent="0.25">
      <c r="A6" s="93" t="s">
        <v>65</v>
      </c>
      <c r="B6" s="74">
        <f t="shared" ref="B6:B27" si="1">SUM(G6+F6+E6+D6+C6)</f>
        <v>1</v>
      </c>
      <c r="C6" s="74">
        <v>1</v>
      </c>
      <c r="D6" s="74">
        <v>0</v>
      </c>
      <c r="E6" s="74">
        <v>0</v>
      </c>
      <c r="F6" s="74">
        <v>0</v>
      </c>
      <c r="G6" s="74">
        <v>0</v>
      </c>
    </row>
    <row r="7" spans="1:25" ht="24" customHeight="1" x14ac:dyDescent="0.25">
      <c r="A7" s="91" t="s">
        <v>66</v>
      </c>
      <c r="B7" s="74">
        <f t="shared" si="1"/>
        <v>4</v>
      </c>
      <c r="C7" s="74">
        <v>1</v>
      </c>
      <c r="D7" s="74">
        <v>0</v>
      </c>
      <c r="E7" s="74">
        <v>1</v>
      </c>
      <c r="F7" s="74">
        <v>2</v>
      </c>
      <c r="G7" s="74">
        <v>0</v>
      </c>
    </row>
    <row r="8" spans="1:25" ht="19.5" customHeight="1" x14ac:dyDescent="0.25">
      <c r="A8" s="91" t="s">
        <v>67</v>
      </c>
      <c r="B8" s="74">
        <f t="shared" si="1"/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25" ht="22.5" customHeight="1" x14ac:dyDescent="0.25">
      <c r="A9" s="93" t="s">
        <v>68</v>
      </c>
      <c r="B9" s="74">
        <f t="shared" si="1"/>
        <v>5</v>
      </c>
      <c r="C9" s="74">
        <v>1</v>
      </c>
      <c r="D9" s="74">
        <v>1</v>
      </c>
      <c r="E9" s="74">
        <v>3</v>
      </c>
      <c r="F9" s="74">
        <v>0</v>
      </c>
      <c r="G9" s="74">
        <v>0</v>
      </c>
    </row>
    <row r="10" spans="1:25" ht="30" x14ac:dyDescent="0.25">
      <c r="A10" s="93" t="s">
        <v>69</v>
      </c>
      <c r="B10" s="74">
        <f t="shared" si="1"/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25" ht="21.75" customHeight="1" x14ac:dyDescent="0.25">
      <c r="A11" s="91" t="s">
        <v>70</v>
      </c>
      <c r="B11" s="74">
        <f t="shared" si="1"/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25" ht="33.75" customHeight="1" x14ac:dyDescent="0.25">
      <c r="A12" s="93" t="s">
        <v>71</v>
      </c>
      <c r="B12" s="74">
        <f t="shared" si="1"/>
        <v>4</v>
      </c>
      <c r="C12" s="74">
        <v>1</v>
      </c>
      <c r="D12" s="74">
        <v>1</v>
      </c>
      <c r="E12" s="74">
        <v>1</v>
      </c>
      <c r="F12" s="74">
        <v>1</v>
      </c>
      <c r="G12" s="74">
        <v>0</v>
      </c>
    </row>
    <row r="13" spans="1:25" ht="22.5" customHeight="1" x14ac:dyDescent="0.25">
      <c r="A13" s="91" t="s">
        <v>72</v>
      </c>
      <c r="B13" s="74">
        <f t="shared" si="1"/>
        <v>2</v>
      </c>
      <c r="C13" s="74">
        <v>1</v>
      </c>
      <c r="D13" s="74">
        <v>0</v>
      </c>
      <c r="E13" s="74">
        <v>1</v>
      </c>
      <c r="F13" s="74">
        <v>0</v>
      </c>
      <c r="G13" s="74">
        <v>0</v>
      </c>
    </row>
    <row r="14" spans="1:25" ht="23.25" customHeight="1" x14ac:dyDescent="0.25">
      <c r="A14" s="93" t="s">
        <v>73</v>
      </c>
      <c r="B14" s="74">
        <f t="shared" si="1"/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</row>
    <row r="15" spans="1:25" ht="22.5" customHeight="1" x14ac:dyDescent="0.25">
      <c r="A15" s="91" t="s">
        <v>74</v>
      </c>
      <c r="B15" s="74">
        <f t="shared" si="1"/>
        <v>1</v>
      </c>
      <c r="C15" s="74">
        <v>1</v>
      </c>
      <c r="D15" s="74">
        <v>0</v>
      </c>
      <c r="E15" s="74">
        <v>0</v>
      </c>
      <c r="F15" s="74">
        <v>0</v>
      </c>
      <c r="G15" s="74">
        <v>0</v>
      </c>
    </row>
    <row r="16" spans="1:25" ht="27" customHeight="1" x14ac:dyDescent="0.25">
      <c r="A16" s="93" t="s">
        <v>75</v>
      </c>
      <c r="B16" s="74">
        <f t="shared" si="1"/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ht="27.75" customHeight="1" x14ac:dyDescent="0.25">
      <c r="A17" s="91" t="s">
        <v>76</v>
      </c>
      <c r="B17" s="74">
        <f t="shared" si="1"/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 ht="24" customHeight="1" x14ac:dyDescent="0.25">
      <c r="A18" s="91" t="s">
        <v>77</v>
      </c>
      <c r="B18" s="74">
        <f t="shared" si="1"/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 ht="24" customHeight="1" x14ac:dyDescent="0.25">
      <c r="A19" s="93" t="s">
        <v>78</v>
      </c>
      <c r="B19" s="74">
        <f t="shared" si="1"/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</row>
    <row r="20" spans="1:7" ht="30" x14ac:dyDescent="0.25">
      <c r="A20" s="93" t="s">
        <v>79</v>
      </c>
      <c r="B20" s="74">
        <f t="shared" si="1"/>
        <v>1</v>
      </c>
      <c r="C20" s="74">
        <v>0</v>
      </c>
      <c r="D20" s="74">
        <v>1</v>
      </c>
      <c r="E20" s="74">
        <v>0</v>
      </c>
      <c r="F20" s="74">
        <v>0</v>
      </c>
      <c r="G20" s="74">
        <v>0</v>
      </c>
    </row>
    <row r="21" spans="1:7" ht="21" customHeight="1" x14ac:dyDescent="0.25">
      <c r="A21" s="91" t="s">
        <v>80</v>
      </c>
      <c r="B21" s="74">
        <f t="shared" si="1"/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</row>
    <row r="22" spans="1:7" ht="33" customHeight="1" x14ac:dyDescent="0.25">
      <c r="A22" s="93" t="s">
        <v>81</v>
      </c>
      <c r="B22" s="74">
        <f t="shared" si="1"/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 ht="23.25" customHeight="1" x14ac:dyDescent="0.25">
      <c r="A23" s="93" t="s">
        <v>82</v>
      </c>
      <c r="B23" s="74">
        <f t="shared" si="1"/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 ht="24" customHeight="1" x14ac:dyDescent="0.25">
      <c r="A24" s="93" t="s">
        <v>83</v>
      </c>
      <c r="B24" s="74">
        <f t="shared" si="1"/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 ht="33" customHeight="1" x14ac:dyDescent="0.25">
      <c r="A25" s="93" t="s">
        <v>84</v>
      </c>
      <c r="B25" s="74">
        <f t="shared" si="1"/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 ht="25.5" customHeight="1" x14ac:dyDescent="0.25">
      <c r="A26" s="91" t="s">
        <v>85</v>
      </c>
      <c r="B26" s="74">
        <f t="shared" si="1"/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 ht="20.25" customHeight="1" x14ac:dyDescent="0.25">
      <c r="A27" s="93" t="s">
        <v>86</v>
      </c>
      <c r="B27" s="74">
        <f t="shared" si="1"/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</row>
    <row r="28" spans="1:7" x14ac:dyDescent="0.25">
      <c r="A28" s="94" t="s">
        <v>156</v>
      </c>
      <c r="B28" s="74"/>
      <c r="C28" s="74"/>
      <c r="D28" s="74"/>
      <c r="E28" s="74"/>
      <c r="F28" s="74"/>
      <c r="G28" s="74"/>
    </row>
  </sheetData>
  <mergeCells count="3">
    <mergeCell ref="A1:G1"/>
    <mergeCell ref="C2:G2"/>
    <mergeCell ref="A2:A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topLeftCell="A3" workbookViewId="0">
      <selection activeCell="L11" sqref="L11"/>
    </sheetView>
  </sheetViews>
  <sheetFormatPr baseColWidth="10" defaultRowHeight="15" x14ac:dyDescent="0.25"/>
  <cols>
    <col min="1" max="1" width="58.140625" customWidth="1"/>
    <col min="2" max="2" width="14.140625" customWidth="1"/>
    <col min="3" max="3" width="12" customWidth="1"/>
    <col min="4" max="4" width="12.28515625" customWidth="1"/>
    <col min="5" max="5" width="11" customWidth="1"/>
    <col min="6" max="6" width="17.42578125" customWidth="1"/>
    <col min="7" max="7" width="13.5703125" customWidth="1"/>
  </cols>
  <sheetData>
    <row r="1" spans="1:7" x14ac:dyDescent="0.25">
      <c r="A1" s="74"/>
      <c r="B1" s="74"/>
      <c r="C1" s="74"/>
      <c r="D1" s="74"/>
      <c r="E1" s="74"/>
      <c r="F1" s="74"/>
      <c r="G1" s="74"/>
    </row>
    <row r="2" spans="1:7" ht="16.5" customHeight="1" x14ac:dyDescent="0.25">
      <c r="A2" s="100" t="s">
        <v>114</v>
      </c>
      <c r="B2" s="100"/>
      <c r="C2" s="100"/>
      <c r="D2" s="100"/>
      <c r="E2" s="100"/>
      <c r="F2" s="100"/>
      <c r="G2" s="100"/>
    </row>
    <row r="3" spans="1:7" ht="15.75" x14ac:dyDescent="0.25">
      <c r="A3" s="90" t="s">
        <v>64</v>
      </c>
      <c r="B3" s="91"/>
      <c r="C3" s="92"/>
      <c r="D3" s="92"/>
      <c r="E3" s="92"/>
      <c r="F3" s="92"/>
      <c r="G3" s="92"/>
    </row>
    <row r="4" spans="1:7" ht="30" x14ac:dyDescent="0.25">
      <c r="A4" s="90"/>
      <c r="B4" s="93" t="s">
        <v>111</v>
      </c>
      <c r="C4" s="91" t="s">
        <v>103</v>
      </c>
      <c r="D4" s="93" t="s">
        <v>150</v>
      </c>
      <c r="E4" s="93" t="s">
        <v>151</v>
      </c>
      <c r="F4" s="93" t="s">
        <v>113</v>
      </c>
      <c r="G4" s="91" t="s">
        <v>107</v>
      </c>
    </row>
    <row r="5" spans="1:7" ht="20.25" customHeight="1" x14ac:dyDescent="0.25">
      <c r="A5" s="90"/>
      <c r="B5" s="91" t="s">
        <v>5</v>
      </c>
      <c r="C5" s="91" t="s">
        <v>5</v>
      </c>
      <c r="D5" s="91" t="s">
        <v>5</v>
      </c>
      <c r="E5" s="91" t="s">
        <v>5</v>
      </c>
      <c r="F5" s="91" t="s">
        <v>5</v>
      </c>
      <c r="G5" s="91" t="s">
        <v>5</v>
      </c>
    </row>
    <row r="6" spans="1:7" ht="16.5" customHeight="1" x14ac:dyDescent="0.25">
      <c r="A6" s="91" t="s">
        <v>8</v>
      </c>
      <c r="B6" s="91">
        <f t="shared" ref="B6:G6" si="0">SUM(B7:B28)</f>
        <v>2</v>
      </c>
      <c r="C6" s="74">
        <f t="shared" si="0"/>
        <v>1</v>
      </c>
      <c r="D6" s="91">
        <f t="shared" si="0"/>
        <v>0</v>
      </c>
      <c r="E6" s="91">
        <f>SUM(E7:E28)</f>
        <v>1</v>
      </c>
      <c r="F6" s="91">
        <f t="shared" si="0"/>
        <v>0</v>
      </c>
      <c r="G6" s="91">
        <f t="shared" si="0"/>
        <v>0</v>
      </c>
    </row>
    <row r="7" spans="1:7" ht="21.75" customHeight="1" x14ac:dyDescent="0.25">
      <c r="A7" s="93" t="s">
        <v>65</v>
      </c>
      <c r="B7" s="74">
        <f>SUM(G7+F7+E7+D7+C7)</f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</row>
    <row r="8" spans="1:7" ht="20.25" customHeight="1" x14ac:dyDescent="0.25">
      <c r="A8" s="91" t="s">
        <v>66</v>
      </c>
      <c r="B8" s="74">
        <f t="shared" ref="B8:B28" si="1">SUM(G8+F8+E8+D8+C8)</f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7" ht="24" customHeight="1" x14ac:dyDescent="0.25">
      <c r="A9" s="91" t="s">
        <v>67</v>
      </c>
      <c r="B9" s="74">
        <f t="shared" si="1"/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</row>
    <row r="10" spans="1:7" ht="24.75" customHeight="1" x14ac:dyDescent="0.25">
      <c r="A10" s="93" t="s">
        <v>68</v>
      </c>
      <c r="B10" s="74">
        <f t="shared" si="1"/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7" ht="29.25" customHeight="1" x14ac:dyDescent="0.25">
      <c r="A11" s="93" t="s">
        <v>69</v>
      </c>
      <c r="B11" s="74">
        <f t="shared" si="1"/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7" ht="21.75" customHeight="1" x14ac:dyDescent="0.25">
      <c r="A12" s="91" t="s">
        <v>70</v>
      </c>
      <c r="B12" s="74">
        <f t="shared" si="1"/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</row>
    <row r="13" spans="1:7" ht="30" x14ac:dyDescent="0.25">
      <c r="A13" s="93" t="s">
        <v>71</v>
      </c>
      <c r="B13" s="74">
        <f t="shared" si="1"/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</row>
    <row r="14" spans="1:7" ht="21.75" customHeight="1" x14ac:dyDescent="0.25">
      <c r="A14" s="91" t="s">
        <v>72</v>
      </c>
      <c r="B14" s="74">
        <f t="shared" si="1"/>
        <v>2</v>
      </c>
      <c r="C14" s="74">
        <v>1</v>
      </c>
      <c r="D14" s="74">
        <v>0</v>
      </c>
      <c r="E14" s="74">
        <v>1</v>
      </c>
      <c r="F14" s="74">
        <v>0</v>
      </c>
      <c r="G14" s="74">
        <v>0</v>
      </c>
    </row>
    <row r="15" spans="1:7" ht="21.75" customHeight="1" x14ac:dyDescent="0.25">
      <c r="A15" s="93" t="s">
        <v>73</v>
      </c>
      <c r="B15" s="74">
        <f t="shared" si="1"/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</row>
    <row r="16" spans="1:7" ht="21.75" customHeight="1" x14ac:dyDescent="0.25">
      <c r="A16" s="91" t="s">
        <v>74</v>
      </c>
      <c r="B16" s="74">
        <f t="shared" si="1"/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ht="20.25" customHeight="1" x14ac:dyDescent="0.25">
      <c r="A17" s="93" t="s">
        <v>75</v>
      </c>
      <c r="B17" s="74">
        <f t="shared" si="1"/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 ht="22.5" customHeight="1" x14ac:dyDescent="0.25">
      <c r="A18" s="91" t="s">
        <v>76</v>
      </c>
      <c r="B18" s="74">
        <f t="shared" si="1"/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 ht="21.75" customHeight="1" x14ac:dyDescent="0.25">
      <c r="A19" s="91" t="s">
        <v>77</v>
      </c>
      <c r="B19" s="74">
        <f t="shared" si="1"/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</row>
    <row r="20" spans="1:7" ht="21" customHeight="1" x14ac:dyDescent="0.25">
      <c r="A20" s="93" t="s">
        <v>78</v>
      </c>
      <c r="B20" s="74">
        <f t="shared" si="1"/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</row>
    <row r="21" spans="1:7" ht="28.5" customHeight="1" x14ac:dyDescent="0.25">
      <c r="A21" s="93" t="s">
        <v>79</v>
      </c>
      <c r="B21" s="74">
        <f t="shared" si="1"/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</row>
    <row r="22" spans="1:7" ht="21.75" customHeight="1" x14ac:dyDescent="0.25">
      <c r="A22" s="91" t="s">
        <v>80</v>
      </c>
      <c r="B22" s="74">
        <f t="shared" si="1"/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 ht="30" x14ac:dyDescent="0.25">
      <c r="A23" s="93" t="s">
        <v>81</v>
      </c>
      <c r="B23" s="74">
        <f t="shared" si="1"/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 ht="27" customHeight="1" x14ac:dyDescent="0.25">
      <c r="A24" s="93" t="s">
        <v>82</v>
      </c>
      <c r="B24" s="74">
        <f t="shared" si="1"/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 ht="23.25" customHeight="1" x14ac:dyDescent="0.25">
      <c r="A25" s="93" t="s">
        <v>83</v>
      </c>
      <c r="B25" s="74">
        <f t="shared" si="1"/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 ht="30" x14ac:dyDescent="0.25">
      <c r="A26" s="93" t="s">
        <v>84</v>
      </c>
      <c r="B26" s="74">
        <f t="shared" si="1"/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 ht="21.75" customHeight="1" x14ac:dyDescent="0.25">
      <c r="A27" s="91" t="s">
        <v>85</v>
      </c>
      <c r="B27" s="74">
        <f t="shared" si="1"/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</row>
    <row r="28" spans="1:7" ht="21" customHeight="1" x14ac:dyDescent="0.25">
      <c r="A28" s="93" t="s">
        <v>86</v>
      </c>
      <c r="B28" s="74">
        <f t="shared" si="1"/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 x14ac:dyDescent="0.25">
      <c r="A29" s="94" t="s">
        <v>156</v>
      </c>
      <c r="B29" s="74"/>
      <c r="C29" s="74"/>
      <c r="D29" s="74"/>
      <c r="E29" s="74"/>
      <c r="F29" s="74"/>
      <c r="G29" s="74"/>
    </row>
  </sheetData>
  <mergeCells count="3">
    <mergeCell ref="C3:G3"/>
    <mergeCell ref="A3:A5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B21"/>
  <sheetViews>
    <sheetView topLeftCell="A8" workbookViewId="0">
      <selection activeCell="I11" sqref="I11"/>
    </sheetView>
  </sheetViews>
  <sheetFormatPr baseColWidth="10" defaultRowHeight="15" x14ac:dyDescent="0.25"/>
  <cols>
    <col min="1" max="1" width="68.28515625" customWidth="1"/>
    <col min="2" max="2" width="30.42578125" style="1" customWidth="1"/>
  </cols>
  <sheetData>
    <row r="4" spans="1:2" ht="15.75" x14ac:dyDescent="0.25">
      <c r="A4" s="8"/>
    </row>
    <row r="5" spans="1:2" ht="36.75" customHeight="1" x14ac:dyDescent="0.25">
      <c r="A5" s="101" t="s">
        <v>152</v>
      </c>
      <c r="B5" s="101"/>
    </row>
    <row r="6" spans="1:2" x14ac:dyDescent="0.25">
      <c r="A6" s="97" t="s">
        <v>116</v>
      </c>
      <c r="B6" s="97" t="s">
        <v>88</v>
      </c>
    </row>
    <row r="7" spans="1:2" ht="16.5" customHeight="1" x14ac:dyDescent="0.25">
      <c r="A7" s="97"/>
      <c r="B7" s="97"/>
    </row>
    <row r="8" spans="1:2" ht="29.25" customHeight="1" x14ac:dyDescent="0.25">
      <c r="A8" s="102" t="s">
        <v>117</v>
      </c>
      <c r="B8" s="103">
        <v>491</v>
      </c>
    </row>
    <row r="9" spans="1:2" ht="30.75" customHeight="1" x14ac:dyDescent="0.25">
      <c r="A9" s="102" t="s">
        <v>118</v>
      </c>
      <c r="B9" s="103">
        <v>217</v>
      </c>
    </row>
    <row r="10" spans="1:2" ht="27.75" customHeight="1" x14ac:dyDescent="0.25">
      <c r="A10" s="102" t="s">
        <v>119</v>
      </c>
      <c r="B10" s="104">
        <v>5487</v>
      </c>
    </row>
    <row r="11" spans="1:2" ht="27" customHeight="1" x14ac:dyDescent="0.25">
      <c r="A11" s="102" t="s">
        <v>120</v>
      </c>
      <c r="B11" s="104">
        <v>412</v>
      </c>
    </row>
    <row r="12" spans="1:2" ht="29.25" customHeight="1" x14ac:dyDescent="0.25">
      <c r="A12" s="102" t="s">
        <v>121</v>
      </c>
      <c r="B12" s="104">
        <v>209</v>
      </c>
    </row>
    <row r="13" spans="1:2" ht="30.75" customHeight="1" x14ac:dyDescent="0.25">
      <c r="A13" s="102" t="s">
        <v>122</v>
      </c>
      <c r="B13" s="104">
        <v>54</v>
      </c>
    </row>
    <row r="14" spans="1:2" ht="28.5" customHeight="1" x14ac:dyDescent="0.25">
      <c r="A14" s="102" t="s">
        <v>123</v>
      </c>
      <c r="B14" s="104">
        <v>6</v>
      </c>
    </row>
    <row r="15" spans="1:2" ht="27.75" customHeight="1" x14ac:dyDescent="0.25">
      <c r="A15" s="102" t="s">
        <v>124</v>
      </c>
      <c r="B15" s="104">
        <v>4</v>
      </c>
    </row>
    <row r="16" spans="1:2" ht="25.5" customHeight="1" x14ac:dyDescent="0.25">
      <c r="A16" s="102" t="s">
        <v>125</v>
      </c>
      <c r="B16" s="104">
        <v>0</v>
      </c>
    </row>
    <row r="17" spans="1:2" ht="24.75" customHeight="1" x14ac:dyDescent="0.25">
      <c r="A17" s="102" t="s">
        <v>126</v>
      </c>
      <c r="B17" s="104">
        <v>784</v>
      </c>
    </row>
    <row r="18" spans="1:2" ht="29.25" customHeight="1" x14ac:dyDescent="0.25">
      <c r="A18" s="102" t="s">
        <v>127</v>
      </c>
      <c r="B18" s="103">
        <v>105</v>
      </c>
    </row>
    <row r="19" spans="1:2" ht="26.25" customHeight="1" x14ac:dyDescent="0.25">
      <c r="A19" s="102" t="s">
        <v>128</v>
      </c>
      <c r="B19" s="103">
        <v>0</v>
      </c>
    </row>
    <row r="20" spans="1:2" ht="32.25" customHeight="1" x14ac:dyDescent="0.25">
      <c r="A20" s="102" t="s">
        <v>129</v>
      </c>
      <c r="B20" s="105">
        <v>1753</v>
      </c>
    </row>
    <row r="21" spans="1:2" x14ac:dyDescent="0.25">
      <c r="A21" s="106" t="s">
        <v>157</v>
      </c>
      <c r="B21" s="107"/>
    </row>
  </sheetData>
  <mergeCells count="3">
    <mergeCell ref="A5:B5"/>
    <mergeCell ref="A6:A7"/>
    <mergeCell ref="B6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E48"/>
  <sheetViews>
    <sheetView topLeftCell="B21" workbookViewId="0">
      <selection activeCell="I14" sqref="I14"/>
    </sheetView>
  </sheetViews>
  <sheetFormatPr baseColWidth="10" defaultRowHeight="15" x14ac:dyDescent="0.25"/>
  <cols>
    <col min="2" max="2" width="25.28515625" customWidth="1"/>
    <col min="3" max="3" width="26.42578125" customWidth="1"/>
    <col min="4" max="4" width="15.7109375" customWidth="1"/>
    <col min="5" max="5" width="17.5703125" style="1" customWidth="1"/>
  </cols>
  <sheetData>
    <row r="3" spans="2:5" ht="30" customHeight="1" x14ac:dyDescent="0.25">
      <c r="B3" s="100" t="s">
        <v>153</v>
      </c>
      <c r="C3" s="100"/>
      <c r="D3" s="100"/>
      <c r="E3" s="100"/>
    </row>
    <row r="4" spans="2:5" ht="1.5" customHeight="1" x14ac:dyDescent="0.25">
      <c r="B4" s="93"/>
      <c r="C4" s="93"/>
      <c r="D4" s="108" t="s">
        <v>115</v>
      </c>
      <c r="E4" s="108"/>
    </row>
    <row r="5" spans="2:5" x14ac:dyDescent="0.25">
      <c r="B5" s="56" t="s">
        <v>130</v>
      </c>
      <c r="C5" s="56" t="s">
        <v>0</v>
      </c>
      <c r="D5" s="56" t="s">
        <v>131</v>
      </c>
      <c r="E5" s="56"/>
    </row>
    <row r="6" spans="2:5" x14ac:dyDescent="0.25">
      <c r="B6" s="56"/>
      <c r="C6" s="56"/>
      <c r="D6" s="109" t="s">
        <v>5</v>
      </c>
      <c r="E6" s="109" t="s">
        <v>6</v>
      </c>
    </row>
    <row r="7" spans="2:5" x14ac:dyDescent="0.25">
      <c r="B7" s="110" t="s">
        <v>8</v>
      </c>
      <c r="C7" s="110"/>
      <c r="D7" s="109">
        <f t="shared" ref="D7:E7" si="0">SUM(D8:D47)</f>
        <v>708</v>
      </c>
      <c r="E7" s="111">
        <f t="shared" si="0"/>
        <v>100</v>
      </c>
    </row>
    <row r="8" spans="2:5" ht="14.25" customHeight="1" x14ac:dyDescent="0.25">
      <c r="B8" s="112" t="s">
        <v>9</v>
      </c>
      <c r="C8" s="113" t="s">
        <v>132</v>
      </c>
      <c r="D8" s="114">
        <v>498</v>
      </c>
      <c r="E8" s="111">
        <f>(D8/$D$7)*100</f>
        <v>70.33898305084746</v>
      </c>
    </row>
    <row r="9" spans="2:5" x14ac:dyDescent="0.25">
      <c r="B9" s="112"/>
      <c r="C9" s="115" t="s">
        <v>133</v>
      </c>
      <c r="D9" s="114">
        <v>0</v>
      </c>
      <c r="E9" s="111">
        <f t="shared" ref="E9:E47" si="1">(D9/$D$7)*100</f>
        <v>0</v>
      </c>
    </row>
    <row r="10" spans="2:5" x14ac:dyDescent="0.25">
      <c r="B10" s="112"/>
      <c r="C10" s="115" t="s">
        <v>12</v>
      </c>
      <c r="D10" s="114">
        <v>44</v>
      </c>
      <c r="E10" s="111">
        <f t="shared" si="1"/>
        <v>6.2146892655367232</v>
      </c>
    </row>
    <row r="11" spans="2:5" x14ac:dyDescent="0.25">
      <c r="B11" s="112" t="s">
        <v>13</v>
      </c>
      <c r="C11" s="115" t="s">
        <v>14</v>
      </c>
      <c r="D11" s="114">
        <v>4</v>
      </c>
      <c r="E11" s="111">
        <f t="shared" si="1"/>
        <v>0.56497175141242939</v>
      </c>
    </row>
    <row r="12" spans="2:5" x14ac:dyDescent="0.25">
      <c r="B12" s="112"/>
      <c r="C12" s="115" t="s">
        <v>134</v>
      </c>
      <c r="D12" s="114">
        <v>0</v>
      </c>
      <c r="E12" s="111">
        <f t="shared" si="1"/>
        <v>0</v>
      </c>
    </row>
    <row r="13" spans="2:5" x14ac:dyDescent="0.25">
      <c r="B13" s="112"/>
      <c r="C13" s="115" t="s">
        <v>18</v>
      </c>
      <c r="D13" s="114">
        <v>0</v>
      </c>
      <c r="E13" s="111">
        <f t="shared" si="1"/>
        <v>0</v>
      </c>
    </row>
    <row r="14" spans="2:5" x14ac:dyDescent="0.25">
      <c r="B14" s="112"/>
      <c r="C14" s="115" t="s">
        <v>16</v>
      </c>
      <c r="D14" s="114">
        <v>0</v>
      </c>
      <c r="E14" s="111">
        <f t="shared" si="1"/>
        <v>0</v>
      </c>
    </row>
    <row r="15" spans="2:5" x14ac:dyDescent="0.25">
      <c r="B15" s="112"/>
      <c r="C15" s="115" t="s">
        <v>17</v>
      </c>
      <c r="D15" s="114">
        <v>0</v>
      </c>
      <c r="E15" s="111">
        <f t="shared" si="1"/>
        <v>0</v>
      </c>
    </row>
    <row r="16" spans="2:5" x14ac:dyDescent="0.25">
      <c r="B16" s="112"/>
      <c r="C16" s="115" t="s">
        <v>19</v>
      </c>
      <c r="D16" s="114">
        <v>0</v>
      </c>
      <c r="E16" s="111">
        <f t="shared" si="1"/>
        <v>0</v>
      </c>
    </row>
    <row r="17" spans="2:5" x14ac:dyDescent="0.25">
      <c r="B17" s="112" t="s">
        <v>20</v>
      </c>
      <c r="C17" s="115" t="s">
        <v>21</v>
      </c>
      <c r="D17" s="114">
        <v>0</v>
      </c>
      <c r="E17" s="111">
        <f t="shared" si="1"/>
        <v>0</v>
      </c>
    </row>
    <row r="18" spans="2:5" x14ac:dyDescent="0.25">
      <c r="B18" s="112"/>
      <c r="C18" s="115" t="s">
        <v>22</v>
      </c>
      <c r="D18" s="114">
        <v>21</v>
      </c>
      <c r="E18" s="111">
        <f t="shared" si="1"/>
        <v>2.9661016949152543</v>
      </c>
    </row>
    <row r="19" spans="2:5" x14ac:dyDescent="0.25">
      <c r="B19" s="112"/>
      <c r="C19" s="115" t="s">
        <v>23</v>
      </c>
      <c r="D19" s="114">
        <v>0</v>
      </c>
      <c r="E19" s="111">
        <f t="shared" si="1"/>
        <v>0</v>
      </c>
    </row>
    <row r="20" spans="2:5" x14ac:dyDescent="0.25">
      <c r="B20" s="112" t="s">
        <v>24</v>
      </c>
      <c r="C20" s="115" t="s">
        <v>25</v>
      </c>
      <c r="D20" s="114">
        <v>0</v>
      </c>
      <c r="E20" s="111">
        <f t="shared" si="1"/>
        <v>0</v>
      </c>
    </row>
    <row r="21" spans="2:5" x14ac:dyDescent="0.25">
      <c r="B21" s="112"/>
      <c r="C21" s="115" t="s">
        <v>26</v>
      </c>
      <c r="D21" s="114">
        <v>0</v>
      </c>
      <c r="E21" s="111">
        <f t="shared" si="1"/>
        <v>0</v>
      </c>
    </row>
    <row r="22" spans="2:5" x14ac:dyDescent="0.25">
      <c r="B22" s="112"/>
      <c r="C22" s="115" t="s">
        <v>27</v>
      </c>
      <c r="D22" s="114">
        <v>0</v>
      </c>
      <c r="E22" s="111">
        <f t="shared" si="1"/>
        <v>0</v>
      </c>
    </row>
    <row r="23" spans="2:5" x14ac:dyDescent="0.25">
      <c r="B23" s="112"/>
      <c r="C23" s="115" t="s">
        <v>28</v>
      </c>
      <c r="D23" s="114">
        <v>2</v>
      </c>
      <c r="E23" s="111">
        <f t="shared" si="1"/>
        <v>0.2824858757062147</v>
      </c>
    </row>
    <row r="24" spans="2:5" x14ac:dyDescent="0.25">
      <c r="B24" s="112" t="s">
        <v>135</v>
      </c>
      <c r="C24" s="115" t="s">
        <v>30</v>
      </c>
      <c r="D24" s="114">
        <v>1</v>
      </c>
      <c r="E24" s="111">
        <f t="shared" si="1"/>
        <v>0.14124293785310735</v>
      </c>
    </row>
    <row r="25" spans="2:5" x14ac:dyDescent="0.25">
      <c r="B25" s="112"/>
      <c r="C25" s="115" t="s">
        <v>31</v>
      </c>
      <c r="D25" s="114">
        <v>0</v>
      </c>
      <c r="E25" s="111">
        <f t="shared" si="1"/>
        <v>0</v>
      </c>
    </row>
    <row r="26" spans="2:5" x14ac:dyDescent="0.25">
      <c r="B26" s="112"/>
      <c r="C26" s="115" t="s">
        <v>32</v>
      </c>
      <c r="D26" s="114">
        <v>0</v>
      </c>
      <c r="E26" s="111">
        <f t="shared" si="1"/>
        <v>0</v>
      </c>
    </row>
    <row r="27" spans="2:5" x14ac:dyDescent="0.25">
      <c r="B27" s="112"/>
      <c r="C27" s="115" t="s">
        <v>33</v>
      </c>
      <c r="D27" s="114">
        <v>0</v>
      </c>
      <c r="E27" s="111">
        <f t="shared" si="1"/>
        <v>0</v>
      </c>
    </row>
    <row r="28" spans="2:5" x14ac:dyDescent="0.25">
      <c r="B28" s="112"/>
      <c r="C28" s="115" t="s">
        <v>34</v>
      </c>
      <c r="D28" s="114">
        <v>0</v>
      </c>
      <c r="E28" s="111">
        <f t="shared" si="1"/>
        <v>0</v>
      </c>
    </row>
    <row r="29" spans="2:5" x14ac:dyDescent="0.25">
      <c r="B29" s="112" t="s">
        <v>35</v>
      </c>
      <c r="C29" s="115" t="s">
        <v>36</v>
      </c>
      <c r="D29" s="114">
        <v>0</v>
      </c>
      <c r="E29" s="111">
        <f t="shared" si="1"/>
        <v>0</v>
      </c>
    </row>
    <row r="30" spans="2:5" ht="15.75" customHeight="1" x14ac:dyDescent="0.25">
      <c r="B30" s="112"/>
      <c r="C30" s="115" t="s">
        <v>37</v>
      </c>
      <c r="D30" s="114">
        <v>22</v>
      </c>
      <c r="E30" s="111">
        <f t="shared" si="1"/>
        <v>3.1073446327683616</v>
      </c>
    </row>
    <row r="31" spans="2:5" ht="15.75" customHeight="1" x14ac:dyDescent="0.25">
      <c r="B31" s="112"/>
      <c r="C31" s="115" t="s">
        <v>136</v>
      </c>
      <c r="D31" s="114">
        <v>0</v>
      </c>
      <c r="E31" s="111">
        <f t="shared" si="1"/>
        <v>0</v>
      </c>
    </row>
    <row r="32" spans="2:5" x14ac:dyDescent="0.25">
      <c r="B32" s="112"/>
      <c r="C32" s="115" t="s">
        <v>39</v>
      </c>
      <c r="D32" s="114">
        <v>1</v>
      </c>
      <c r="E32" s="111">
        <f t="shared" si="1"/>
        <v>0.14124293785310735</v>
      </c>
    </row>
    <row r="33" spans="2:5" x14ac:dyDescent="0.25">
      <c r="B33" s="112"/>
      <c r="C33" s="115" t="s">
        <v>137</v>
      </c>
      <c r="D33" s="114">
        <v>0</v>
      </c>
      <c r="E33" s="111">
        <f t="shared" si="1"/>
        <v>0</v>
      </c>
    </row>
    <row r="34" spans="2:5" ht="15.75" customHeight="1" x14ac:dyDescent="0.25">
      <c r="B34" s="112" t="s">
        <v>41</v>
      </c>
      <c r="C34" s="115" t="s">
        <v>42</v>
      </c>
      <c r="D34" s="114">
        <v>5</v>
      </c>
      <c r="E34" s="111">
        <f t="shared" si="1"/>
        <v>0.70621468926553677</v>
      </c>
    </row>
    <row r="35" spans="2:5" ht="15.75" customHeight="1" x14ac:dyDescent="0.25">
      <c r="B35" s="112"/>
      <c r="C35" s="115" t="s">
        <v>43</v>
      </c>
      <c r="D35" s="114">
        <v>3</v>
      </c>
      <c r="E35" s="111">
        <f t="shared" si="1"/>
        <v>0.42372881355932202</v>
      </c>
    </row>
    <row r="36" spans="2:5" x14ac:dyDescent="0.25">
      <c r="B36" s="112"/>
      <c r="C36" s="115" t="s">
        <v>44</v>
      </c>
      <c r="D36" s="114">
        <v>102</v>
      </c>
      <c r="E36" s="111">
        <f t="shared" si="1"/>
        <v>14.40677966101695</v>
      </c>
    </row>
    <row r="37" spans="2:5" ht="16.5" customHeight="1" x14ac:dyDescent="0.25">
      <c r="B37" s="112" t="s">
        <v>45</v>
      </c>
      <c r="C37" s="115" t="s">
        <v>46</v>
      </c>
      <c r="D37" s="114">
        <v>2</v>
      </c>
      <c r="E37" s="111">
        <f t="shared" si="1"/>
        <v>0.2824858757062147</v>
      </c>
    </row>
    <row r="38" spans="2:5" x14ac:dyDescent="0.25">
      <c r="B38" s="112"/>
      <c r="C38" s="115" t="s">
        <v>47</v>
      </c>
      <c r="D38" s="114">
        <v>0</v>
      </c>
      <c r="E38" s="111">
        <f t="shared" si="1"/>
        <v>0</v>
      </c>
    </row>
    <row r="39" spans="2:5" x14ac:dyDescent="0.25">
      <c r="B39" s="112"/>
      <c r="C39" s="115" t="s">
        <v>48</v>
      </c>
      <c r="D39" s="114">
        <v>0</v>
      </c>
      <c r="E39" s="111">
        <f t="shared" si="1"/>
        <v>0</v>
      </c>
    </row>
    <row r="40" spans="2:5" x14ac:dyDescent="0.25">
      <c r="B40" s="112"/>
      <c r="C40" s="115" t="s">
        <v>49</v>
      </c>
      <c r="D40" s="114">
        <v>0</v>
      </c>
      <c r="E40" s="111">
        <f t="shared" si="1"/>
        <v>0</v>
      </c>
    </row>
    <row r="41" spans="2:5" x14ac:dyDescent="0.25">
      <c r="B41" s="112" t="s">
        <v>50</v>
      </c>
      <c r="C41" s="115" t="s">
        <v>51</v>
      </c>
      <c r="D41" s="114">
        <v>0</v>
      </c>
      <c r="E41" s="111">
        <f t="shared" si="1"/>
        <v>0</v>
      </c>
    </row>
    <row r="42" spans="2:5" x14ac:dyDescent="0.25">
      <c r="B42" s="112"/>
      <c r="C42" s="115" t="s">
        <v>52</v>
      </c>
      <c r="D42" s="114">
        <v>0</v>
      </c>
      <c r="E42" s="111">
        <f t="shared" si="1"/>
        <v>0</v>
      </c>
    </row>
    <row r="43" spans="2:5" x14ac:dyDescent="0.25">
      <c r="B43" s="112"/>
      <c r="C43" s="115" t="s">
        <v>138</v>
      </c>
      <c r="D43" s="114">
        <v>0</v>
      </c>
      <c r="E43" s="111">
        <f t="shared" si="1"/>
        <v>0</v>
      </c>
    </row>
    <row r="44" spans="2:5" x14ac:dyDescent="0.25">
      <c r="B44" s="112" t="s">
        <v>54</v>
      </c>
      <c r="C44" s="115" t="s">
        <v>55</v>
      </c>
      <c r="D44" s="114">
        <v>0</v>
      </c>
      <c r="E44" s="111">
        <f t="shared" si="1"/>
        <v>0</v>
      </c>
    </row>
    <row r="45" spans="2:5" x14ac:dyDescent="0.25">
      <c r="B45" s="112"/>
      <c r="C45" s="115" t="s">
        <v>56</v>
      </c>
      <c r="D45" s="114">
        <v>0</v>
      </c>
      <c r="E45" s="111">
        <f t="shared" si="1"/>
        <v>0</v>
      </c>
    </row>
    <row r="46" spans="2:5" x14ac:dyDescent="0.25">
      <c r="B46" s="112"/>
      <c r="C46" s="115" t="s">
        <v>57</v>
      </c>
      <c r="D46" s="114">
        <v>0</v>
      </c>
      <c r="E46" s="111">
        <f t="shared" si="1"/>
        <v>0</v>
      </c>
    </row>
    <row r="47" spans="2:5" x14ac:dyDescent="0.25">
      <c r="B47" s="112"/>
      <c r="C47" s="115" t="s">
        <v>58</v>
      </c>
      <c r="D47" s="114">
        <v>3</v>
      </c>
      <c r="E47" s="111">
        <f t="shared" si="1"/>
        <v>0.42372881355932202</v>
      </c>
    </row>
    <row r="48" spans="2:5" x14ac:dyDescent="0.25">
      <c r="B48" s="116" t="s">
        <v>158</v>
      </c>
      <c r="C48" s="116"/>
      <c r="D48" s="116"/>
      <c r="E48" s="116"/>
    </row>
  </sheetData>
  <mergeCells count="17">
    <mergeCell ref="B48:E48"/>
    <mergeCell ref="B17:B19"/>
    <mergeCell ref="B20:B23"/>
    <mergeCell ref="B24:B28"/>
    <mergeCell ref="B29:B33"/>
    <mergeCell ref="B34:B36"/>
    <mergeCell ref="B37:B40"/>
    <mergeCell ref="B11:B16"/>
    <mergeCell ref="B5:B6"/>
    <mergeCell ref="C5:C6"/>
    <mergeCell ref="B41:B43"/>
    <mergeCell ref="B44:B47"/>
    <mergeCell ref="D5:E5"/>
    <mergeCell ref="D4:E4"/>
    <mergeCell ref="B7:C7"/>
    <mergeCell ref="B8:B10"/>
    <mergeCell ref="B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Asistencia Judicial 1</vt:lpstr>
      <vt:lpstr>Asistencia Judicial 2</vt:lpstr>
      <vt:lpstr>Asistencia Judicial 3</vt:lpstr>
      <vt:lpstr>Asistencia Judicial 4</vt:lpstr>
      <vt:lpstr>Mediación 1</vt:lpstr>
      <vt:lpstr>Mediación 2</vt:lpstr>
      <vt:lpstr>Mediación 3</vt:lpstr>
      <vt:lpstr>Higiene y Seguridad 1</vt:lpstr>
      <vt:lpstr>Higiene y Seguridad 2</vt:lpstr>
      <vt:lpstr>Higieneny Seguridad 3</vt:lpstr>
      <vt:lpstr>Higiene y Segurida4</vt:lpstr>
      <vt:lpstr>SENAE</vt:lpstr>
      <vt:lpstr>Oficina de Acceso  a la Informa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Francis FC. Calderon</cp:lastModifiedBy>
  <cp:lastPrinted>2023-10-18T20:23:25Z</cp:lastPrinted>
  <dcterms:created xsi:type="dcterms:W3CDTF">2023-10-10T15:33:03Z</dcterms:created>
  <dcterms:modified xsi:type="dcterms:W3CDTF">2024-02-05T15:38:55Z</dcterms:modified>
</cp:coreProperties>
</file>